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60" windowWidth="19440" windowHeight="7950"/>
  </bookViews>
  <sheets>
    <sheet name="Hoja1" sheetId="1" r:id="rId1"/>
    <sheet name="Hoja2" sheetId="2" r:id="rId2"/>
    <sheet name="Hoja3" sheetId="3" r:id="rId3"/>
  </sheets>
  <calcPr calcId="191028"/>
</workbook>
</file>

<file path=xl/calcChain.xml><?xml version="1.0" encoding="utf-8"?>
<calcChain xmlns="http://schemas.openxmlformats.org/spreadsheetml/2006/main">
  <c r="G52" i="1" l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D39" i="1"/>
  <c r="D32" i="1"/>
  <c r="D38" i="1"/>
  <c r="D30" i="1"/>
  <c r="D16" i="1"/>
  <c r="D29" i="1"/>
  <c r="D28" i="1"/>
  <c r="D25" i="1"/>
  <c r="D21" i="1"/>
  <c r="D20" i="1"/>
  <c r="D33" i="1"/>
  <c r="D17" i="1"/>
  <c r="D10" i="1"/>
  <c r="D6" i="1"/>
  <c r="D3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69" i="1"/>
  <c r="J2" i="1"/>
  <c r="J70" i="1"/>
  <c r="G3" i="1"/>
  <c r="G7" i="1"/>
  <c r="G8" i="1"/>
  <c r="G9" i="1"/>
  <c r="G11" i="1"/>
  <c r="G13" i="1"/>
  <c r="G14" i="1"/>
  <c r="G16" i="1"/>
  <c r="G18" i="1"/>
  <c r="G19" i="1"/>
  <c r="G69" i="1"/>
  <c r="G5" i="1"/>
  <c r="G4" i="1"/>
  <c r="G2" i="1"/>
  <c r="G12" i="1"/>
  <c r="G6" i="1"/>
  <c r="G15" i="1"/>
  <c r="G17" i="1"/>
  <c r="G10" i="1"/>
  <c r="G70" i="1"/>
  <c r="D70" i="1"/>
</calcChain>
</file>

<file path=xl/sharedStrings.xml><?xml version="1.0" encoding="utf-8"?>
<sst xmlns="http://schemas.openxmlformats.org/spreadsheetml/2006/main" count="173" uniqueCount="143">
  <si>
    <t>FOTO</t>
  </si>
  <si>
    <t>REFERENCIA</t>
  </si>
  <si>
    <t>CONCEPTO</t>
  </si>
  <si>
    <t>UNIDADES</t>
  </si>
  <si>
    <t>BSX52155</t>
  </si>
  <si>
    <t>BSS425FB</t>
  </si>
  <si>
    <t>BSS405A</t>
  </si>
  <si>
    <t>BSS406R</t>
  </si>
  <si>
    <t>BSS1465</t>
  </si>
  <si>
    <t>BSS1415S</t>
  </si>
  <si>
    <t>BSS406</t>
  </si>
  <si>
    <t>ABS460</t>
  </si>
  <si>
    <t>BSS1515R</t>
  </si>
  <si>
    <t>1314F</t>
  </si>
  <si>
    <t>TOTAL UNIDADES</t>
  </si>
  <si>
    <t>BSS 505 R</t>
  </si>
  <si>
    <t>MAYORISTA</t>
  </si>
  <si>
    <t>TOTAL MAYORISTA</t>
  </si>
  <si>
    <t>PAREJA DE ALTAVOCES 5" DOBLE CONO 13 CM 40W, 4 OHM</t>
  </si>
  <si>
    <t>PAREJA DE ALTAVOCES 5" DOBLE CONO 13 CM 50W, 4 OHM</t>
  </si>
  <si>
    <t>PAREJA DE ALTAVOCES 4" DOBLE CONO DE 10 CM, 40W, 4 OHM</t>
  </si>
  <si>
    <t>BSS 505.</t>
  </si>
  <si>
    <t>BSS 1460</t>
  </si>
  <si>
    <t>PAREJA DE ALTAVOCES DE 4X6" , DOBLE CONO DE 15X10CM ,40W 4 OHM</t>
  </si>
  <si>
    <t>PAREJA DE ALTAVOCES 4" DOBLE CONO DE 10 CM, 50W, 4 OHM</t>
  </si>
  <si>
    <t>PAREJA DE ALTAVOCES 4" 50 W 4OHM</t>
  </si>
  <si>
    <t>BSS405C</t>
  </si>
  <si>
    <t>PAREJA DE ALTAVOCES 4" DOBLE CONO 10 CM 40W, 4 OHM</t>
  </si>
  <si>
    <t>BSS1615C</t>
  </si>
  <si>
    <t>PAREJA ALTAVOCES 6,5" DOBLE CONO 16,5 CM 60 W 4 OHM</t>
  </si>
  <si>
    <t>PAREJA DE ALTAVOCES DE 4X6" 15X10 CM , 40W 4 OHM</t>
  </si>
  <si>
    <t>BSS 1525R</t>
  </si>
  <si>
    <t>PAREJA DE ALTAVOCES DE 5" 2 VIAS DE 13 CM 50W 4 OHM</t>
  </si>
  <si>
    <t>BSS501</t>
  </si>
  <si>
    <t>PAREJA DE ALTAVOCES DOBLE CONO , MOUNTING SPEAKER 40W 4 OHM</t>
  </si>
  <si>
    <t>BSX6255</t>
  </si>
  <si>
    <t>PAREJA DE ALTAVOCES 6,5" 50W 4 OHM</t>
  </si>
  <si>
    <t>ALTAVOZ 4" DOBLE CONO 50W 4 OHM</t>
  </si>
  <si>
    <t>1525R</t>
  </si>
  <si>
    <t>ALTAVOZ DE 5" 50W 4OHM</t>
  </si>
  <si>
    <t>ALTAVOZ 5" DOBLE CONO 15W 4 OHM</t>
  </si>
  <si>
    <t xml:space="preserve">SISTEMA DE ALTAVOCES 5.1 4"  DOS VIAS  FILTROS CROSSOVER </t>
  </si>
  <si>
    <t>MEDIA 2,76€</t>
  </si>
  <si>
    <t>OBSERVACIONES</t>
  </si>
  <si>
    <t>NUEVO</t>
  </si>
  <si>
    <t xml:space="preserve">VENTAS </t>
  </si>
  <si>
    <t>ETIQUETA</t>
  </si>
  <si>
    <t>HF103</t>
  </si>
  <si>
    <t>BLUETOOTH CONEXIÓN A MECHERO MANOS LIBRES</t>
  </si>
  <si>
    <t>HF101</t>
  </si>
  <si>
    <t>SISTEMA BLUETOOTH PARA CONEXIÓN ISO</t>
  </si>
  <si>
    <t>HF102</t>
  </si>
  <si>
    <t>BLUETOOTH CONEXIÓN A MECHERO MANOS LIBRES CON DISPLAY</t>
  </si>
  <si>
    <t>B1-1</t>
  </si>
  <si>
    <t>CORTA CORRIENTES , INMOVILIZADOR DE VEHICULO</t>
  </si>
  <si>
    <t>VIDEO BANK 512 MB REPRODUCTOR MP3 MP4 JPG</t>
  </si>
  <si>
    <t>VIDEO BANK</t>
  </si>
  <si>
    <t>TALKER</t>
  </si>
  <si>
    <t>BLUETOOTH MANOS LIBRES</t>
  </si>
  <si>
    <t>TOPACIO II</t>
  </si>
  <si>
    <t>ALTAVOZ OVALADO 4X6" DOBLE CONO 40W, 4 OHM</t>
  </si>
  <si>
    <t>BSA 061</t>
  </si>
  <si>
    <t xml:space="preserve">REPRODUCTOR CD PORTATIL </t>
  </si>
  <si>
    <t>BJP01</t>
  </si>
  <si>
    <t>MANDO CON JUEGOS</t>
  </si>
  <si>
    <t>BSA105</t>
  </si>
  <si>
    <t>REPRODUCTOR CD ULTRAPLANO CON CONTROL REMOTO CON DISPLAY</t>
  </si>
  <si>
    <t>CDM250</t>
  </si>
  <si>
    <t>EQUIPO DE MUSICA , LECTOR CD, RADIO , MP3, CASETTE GRABADOR PORTATIL</t>
  </si>
  <si>
    <t xml:space="preserve">HM1001 </t>
  </si>
  <si>
    <t>MP3 4GB</t>
  </si>
  <si>
    <t>BT1100</t>
  </si>
  <si>
    <t>BLUETOOTH CON IDENTIFICADOR DE LLAMADA , PARASOL O SOBREMESA</t>
  </si>
  <si>
    <t>BA750</t>
  </si>
  <si>
    <t>SISTEMA DE CIERRE CENTRALIZADO POR CONTROL REMOTO</t>
  </si>
  <si>
    <t>BSA165</t>
  </si>
  <si>
    <t>REPRODUCTOR CD RADIO FM , MANDO A DISTANCIA AEREO CON DISPLAY</t>
  </si>
  <si>
    <t>BS13000</t>
  </si>
  <si>
    <t>SISTEMA DE VIDEO PORTATIL, DVD/TV/MONITOR 5"</t>
  </si>
  <si>
    <t>BS9100</t>
  </si>
  <si>
    <t>CARGADOR DE CD PARA COCHE 10 CDS</t>
  </si>
  <si>
    <t>BWS10</t>
  </si>
  <si>
    <t>TRANSMISOR RECEPTOR INALAMBRICO 2 CH WIRELESS</t>
  </si>
  <si>
    <t>BS130804</t>
  </si>
  <si>
    <t xml:space="preserve">DVD PORTATIL MPEG4 MONITOR 7" MANDO A DISTANCIA </t>
  </si>
  <si>
    <t>BS12500</t>
  </si>
  <si>
    <t>RADIO CARGADOR CD 5 DISCOS MANDO A DISTANCIA</t>
  </si>
  <si>
    <t>BSA3980HDD</t>
  </si>
  <si>
    <t>DVD GRABADOR CON DISCO DURO HDD</t>
  </si>
  <si>
    <t>PENDRIVE 4.0</t>
  </si>
  <si>
    <t>PENDRIVE 4 GB CON DISCO DURO INTEGRADO</t>
  </si>
  <si>
    <t>B8931</t>
  </si>
  <si>
    <t>LINTERNA PARA COCHE CON CONEXIÓN A MECHERO</t>
  </si>
  <si>
    <t>BT2000</t>
  </si>
  <si>
    <t>BLUETOOTH CON IDENTIFICACION DE LLAMADA PARASOL O SOBREMESA</t>
  </si>
  <si>
    <t>CAMBIO BATERIA</t>
  </si>
  <si>
    <t>RADIO COCHE AM/FM</t>
  </si>
  <si>
    <t>BA100</t>
  </si>
  <si>
    <t>SISTEMA DE ALARMA PARA COCHE CON CONTRO,REMOTO</t>
  </si>
  <si>
    <t>B2202</t>
  </si>
  <si>
    <t>LIMPIAZAPATOS ELECTRICO</t>
  </si>
  <si>
    <t>DVD PORTATIL MONITOR 7" MANDO A DISTANCIA</t>
  </si>
  <si>
    <t>BSS1515CX</t>
  </si>
  <si>
    <t>PAREJA DE ALTAVOCESDOBLE CONO 13CM 50W 4OHM</t>
  </si>
  <si>
    <t>BS15</t>
  </si>
  <si>
    <t>AURICULARES INALAMBRICOS INFRAROJOS</t>
  </si>
  <si>
    <t>BS1385</t>
  </si>
  <si>
    <t>REPRODUCTOR DVD MPGE4, MONITOR 8,4" CON MANDO A DISTANCIA</t>
  </si>
  <si>
    <t>C/O6</t>
  </si>
  <si>
    <t>SET DE OFICINA EN MADERA DE RAIZ</t>
  </si>
  <si>
    <t>BMP4100</t>
  </si>
  <si>
    <t>MP3 2GB SINCRODINADOR FM DIGITAL GRABADOR DE VOZ PUERTO USB</t>
  </si>
  <si>
    <t>BODYPRO</t>
  </si>
  <si>
    <t>APARTO DE GIMNASIA PASIVA CON ELECTRODOS</t>
  </si>
  <si>
    <t>CD100</t>
  </si>
  <si>
    <t>DISMAN CD</t>
  </si>
  <si>
    <t>PENDRIVE 2GB</t>
  </si>
  <si>
    <t>PENDRIVE 2,2GB</t>
  </si>
  <si>
    <t>CDM150</t>
  </si>
  <si>
    <t>LECTOR CD MP3 PORTATIL</t>
  </si>
  <si>
    <t>MONZA</t>
  </si>
  <si>
    <t>CD210</t>
  </si>
  <si>
    <t>RADIO CASSETE GRABADOR PORTATIL</t>
  </si>
  <si>
    <t>CD200</t>
  </si>
  <si>
    <t xml:space="preserve"> CD/RADIO/ CASSETTE PORTATIL</t>
  </si>
  <si>
    <t>BSA 510</t>
  </si>
  <si>
    <t>BOMBOX RADIO /CD / CASSETTE /GRABADOR</t>
  </si>
  <si>
    <t xml:space="preserve">BS712S </t>
  </si>
  <si>
    <t>RADIO CASSETTE AUTO</t>
  </si>
  <si>
    <t>GPS NAVEGADOR</t>
  </si>
  <si>
    <t>BS12000</t>
  </si>
  <si>
    <t>RADIO CD MP3 AUTO PANEL EXTRAIBLE ALTA POTENCIA</t>
  </si>
  <si>
    <t>VADOR 2.1</t>
  </si>
  <si>
    <t>JUEGO DE ALTAVOCES ORDENADOR 2.1</t>
  </si>
  <si>
    <t>BS3990</t>
  </si>
  <si>
    <t>DVD GRABADOR CON DISCO DURO HDD CON TDT Y DIGITAL SALIDA HDMI</t>
  </si>
  <si>
    <t>CD 1500</t>
  </si>
  <si>
    <t xml:space="preserve">RADIO/CD/CASSETE </t>
  </si>
  <si>
    <t>BSA5003</t>
  </si>
  <si>
    <t>BSA4100</t>
  </si>
  <si>
    <t>HOME CINEMA /DVD/AM/FM/USB/MANDO</t>
  </si>
  <si>
    <t>HOMECINEMA /SUBWOFER /AM/FM/ MANDO/AMPLIFICADOR</t>
  </si>
  <si>
    <t>BSA 4150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</si>
</sst>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6"/>
      <color indexed="8"/>
      <name val="Calibri"/>
      <family val="2"/>
    </font>
    <font>
      <b/>
      <sz val="16"/>
      <color indexed="13"/>
      <name val="Calibri"/>
      <family val="2"/>
    </font>
    <font>
      <b/>
      <sz val="14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3" fillId="2" borderId="1" xfId="0" applyFont="1" applyFill="1" applyBorder="1"/>
    <xf numFmtId="0" fontId="1" fillId="0" borderId="0" xfId="0" applyFont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64" fontId="2" fillId="0" borderId="3" xfId="0" applyNumberFormat="1" applyFont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19050</xdr:rowOff>
    </xdr:from>
    <xdr:to>
      <xdr:col>0</xdr:col>
      <xdr:colOff>2085975</xdr:colOff>
      <xdr:row>1</xdr:row>
      <xdr:rowOff>2038350</xdr:rowOff>
    </xdr:to>
    <xdr:pic>
      <xdr:nvPicPr>
        <xdr:cNvPr id="1025" name="Imagen 5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285750"/>
          <a:ext cx="15144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2</xdr:row>
      <xdr:rowOff>76200</xdr:rowOff>
    </xdr:from>
    <xdr:to>
      <xdr:col>0</xdr:col>
      <xdr:colOff>2209800</xdr:colOff>
      <xdr:row>2</xdr:row>
      <xdr:rowOff>2238375</xdr:rowOff>
    </xdr:to>
    <xdr:pic>
      <xdr:nvPicPr>
        <xdr:cNvPr id="1026" name="Imagen 6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09825"/>
          <a:ext cx="161925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3</xdr:row>
      <xdr:rowOff>28575</xdr:rowOff>
    </xdr:from>
    <xdr:to>
      <xdr:col>0</xdr:col>
      <xdr:colOff>2114550</xdr:colOff>
      <xdr:row>3</xdr:row>
      <xdr:rowOff>2228850</xdr:rowOff>
    </xdr:to>
    <xdr:pic>
      <xdr:nvPicPr>
        <xdr:cNvPr id="1027" name="Imagen 6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6725" y="4772025"/>
          <a:ext cx="16478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</xdr:row>
      <xdr:rowOff>47625</xdr:rowOff>
    </xdr:from>
    <xdr:to>
      <xdr:col>0</xdr:col>
      <xdr:colOff>2228850</xdr:colOff>
      <xdr:row>4</xdr:row>
      <xdr:rowOff>2609850</xdr:rowOff>
    </xdr:to>
    <xdr:pic>
      <xdr:nvPicPr>
        <xdr:cNvPr id="1028" name="Imagen 6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" y="7086600"/>
          <a:ext cx="192405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</xdr:row>
      <xdr:rowOff>19050</xdr:rowOff>
    </xdr:from>
    <xdr:to>
      <xdr:col>0</xdr:col>
      <xdr:colOff>1781175</xdr:colOff>
      <xdr:row>5</xdr:row>
      <xdr:rowOff>1933575</xdr:rowOff>
    </xdr:to>
    <xdr:pic>
      <xdr:nvPicPr>
        <xdr:cNvPr id="1029" name="Imagen 6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900" y="9696450"/>
          <a:ext cx="143827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</xdr:row>
      <xdr:rowOff>2019300</xdr:rowOff>
    </xdr:from>
    <xdr:to>
      <xdr:col>0</xdr:col>
      <xdr:colOff>2343150</xdr:colOff>
      <xdr:row>7</xdr:row>
      <xdr:rowOff>9525</xdr:rowOff>
    </xdr:to>
    <xdr:pic>
      <xdr:nvPicPr>
        <xdr:cNvPr id="1030" name="Imagen 6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11696700"/>
          <a:ext cx="2238375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</xdr:row>
      <xdr:rowOff>28575</xdr:rowOff>
    </xdr:from>
    <xdr:to>
      <xdr:col>0</xdr:col>
      <xdr:colOff>2352675</xdr:colOff>
      <xdr:row>7</xdr:row>
      <xdr:rowOff>2895600</xdr:rowOff>
    </xdr:to>
    <xdr:pic>
      <xdr:nvPicPr>
        <xdr:cNvPr id="1031" name="Imagen 6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" y="14706600"/>
          <a:ext cx="215265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8</xdr:row>
      <xdr:rowOff>76200</xdr:rowOff>
    </xdr:from>
    <xdr:to>
      <xdr:col>0</xdr:col>
      <xdr:colOff>2228850</xdr:colOff>
      <xdr:row>8</xdr:row>
      <xdr:rowOff>2619375</xdr:rowOff>
    </xdr:to>
    <xdr:pic>
      <xdr:nvPicPr>
        <xdr:cNvPr id="1032" name="Imagen 6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3850" y="17821275"/>
          <a:ext cx="190500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</xdr:row>
      <xdr:rowOff>19050</xdr:rowOff>
    </xdr:from>
    <xdr:to>
      <xdr:col>0</xdr:col>
      <xdr:colOff>2276475</xdr:colOff>
      <xdr:row>9</xdr:row>
      <xdr:rowOff>2762250</xdr:rowOff>
    </xdr:to>
    <xdr:pic>
      <xdr:nvPicPr>
        <xdr:cNvPr id="1033" name="Imagen 6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" y="20707350"/>
          <a:ext cx="205740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10</xdr:row>
      <xdr:rowOff>57150</xdr:rowOff>
    </xdr:from>
    <xdr:to>
      <xdr:col>0</xdr:col>
      <xdr:colOff>2019300</xdr:colOff>
      <xdr:row>10</xdr:row>
      <xdr:rowOff>2047875</xdr:rowOff>
    </xdr:to>
    <xdr:pic>
      <xdr:nvPicPr>
        <xdr:cNvPr id="1034" name="Imagen 6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5" y="23660100"/>
          <a:ext cx="149542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11</xdr:row>
      <xdr:rowOff>0</xdr:rowOff>
    </xdr:from>
    <xdr:to>
      <xdr:col>0</xdr:col>
      <xdr:colOff>2076450</xdr:colOff>
      <xdr:row>11</xdr:row>
      <xdr:rowOff>2095500</xdr:rowOff>
    </xdr:to>
    <xdr:pic>
      <xdr:nvPicPr>
        <xdr:cNvPr id="1035" name="Imagen 7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4825" y="25679400"/>
          <a:ext cx="15716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12</xdr:row>
      <xdr:rowOff>57150</xdr:rowOff>
    </xdr:from>
    <xdr:to>
      <xdr:col>0</xdr:col>
      <xdr:colOff>2257425</xdr:colOff>
      <xdr:row>12</xdr:row>
      <xdr:rowOff>2600325</xdr:rowOff>
    </xdr:to>
    <xdr:pic>
      <xdr:nvPicPr>
        <xdr:cNvPr id="1036" name="Imagen 7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2425" y="27860625"/>
          <a:ext cx="190500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</xdr:row>
      <xdr:rowOff>19050</xdr:rowOff>
    </xdr:from>
    <xdr:to>
      <xdr:col>0</xdr:col>
      <xdr:colOff>2247900</xdr:colOff>
      <xdr:row>13</xdr:row>
      <xdr:rowOff>2828925</xdr:rowOff>
    </xdr:to>
    <xdr:pic>
      <xdr:nvPicPr>
        <xdr:cNvPr id="1037" name="Imagen 7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2875" y="30613350"/>
          <a:ext cx="21050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</xdr:row>
      <xdr:rowOff>28575</xdr:rowOff>
    </xdr:from>
    <xdr:to>
      <xdr:col>0</xdr:col>
      <xdr:colOff>2095500</xdr:colOff>
      <xdr:row>14</xdr:row>
      <xdr:rowOff>2505075</xdr:rowOff>
    </xdr:to>
    <xdr:pic>
      <xdr:nvPicPr>
        <xdr:cNvPr id="1038" name="Imagen 7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33489900"/>
          <a:ext cx="185737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15</xdr:row>
      <xdr:rowOff>9525</xdr:rowOff>
    </xdr:from>
    <xdr:to>
      <xdr:col>0</xdr:col>
      <xdr:colOff>2200275</xdr:colOff>
      <xdr:row>15</xdr:row>
      <xdr:rowOff>2476500</xdr:rowOff>
    </xdr:to>
    <xdr:pic>
      <xdr:nvPicPr>
        <xdr:cNvPr id="1039" name="Imagen 7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2425" y="36014025"/>
          <a:ext cx="1847850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200025</xdr:rowOff>
    </xdr:from>
    <xdr:to>
      <xdr:col>0</xdr:col>
      <xdr:colOff>2886075</xdr:colOff>
      <xdr:row>16</xdr:row>
      <xdr:rowOff>2362200</xdr:rowOff>
    </xdr:to>
    <xdr:pic>
      <xdr:nvPicPr>
        <xdr:cNvPr id="1040" name="Imagen 7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8719125"/>
          <a:ext cx="288607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17</xdr:row>
      <xdr:rowOff>9525</xdr:rowOff>
    </xdr:from>
    <xdr:to>
      <xdr:col>0</xdr:col>
      <xdr:colOff>2571750</xdr:colOff>
      <xdr:row>17</xdr:row>
      <xdr:rowOff>3219450</xdr:rowOff>
    </xdr:to>
    <xdr:pic>
      <xdr:nvPicPr>
        <xdr:cNvPr id="1041" name="Imagen 7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1925" y="41138475"/>
          <a:ext cx="2409825" cy="320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18</xdr:row>
      <xdr:rowOff>19050</xdr:rowOff>
    </xdr:from>
    <xdr:to>
      <xdr:col>0</xdr:col>
      <xdr:colOff>2371725</xdr:colOff>
      <xdr:row>19</xdr:row>
      <xdr:rowOff>0</xdr:rowOff>
    </xdr:to>
    <xdr:pic>
      <xdr:nvPicPr>
        <xdr:cNvPr id="1042" name="Imagen 7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0550" y="44424600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68</xdr:row>
      <xdr:rowOff>123825</xdr:rowOff>
    </xdr:from>
    <xdr:to>
      <xdr:col>0</xdr:col>
      <xdr:colOff>2924175</xdr:colOff>
      <xdr:row>68</xdr:row>
      <xdr:rowOff>2286000</xdr:rowOff>
    </xdr:to>
    <xdr:pic>
      <xdr:nvPicPr>
        <xdr:cNvPr id="1043" name="Imagen 7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164363400"/>
          <a:ext cx="288607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19</xdr:row>
      <xdr:rowOff>66675</xdr:rowOff>
    </xdr:from>
    <xdr:to>
      <xdr:col>0</xdr:col>
      <xdr:colOff>2200275</xdr:colOff>
      <xdr:row>19</xdr:row>
      <xdr:rowOff>2352675</xdr:rowOff>
    </xdr:to>
    <xdr:pic>
      <xdr:nvPicPr>
        <xdr:cNvPr id="1044" name="Imagen 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5775" y="468630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20</xdr:row>
      <xdr:rowOff>104775</xdr:rowOff>
    </xdr:from>
    <xdr:to>
      <xdr:col>0</xdr:col>
      <xdr:colOff>2105025</xdr:colOff>
      <xdr:row>20</xdr:row>
      <xdr:rowOff>2343150</xdr:rowOff>
    </xdr:to>
    <xdr:pic>
      <xdr:nvPicPr>
        <xdr:cNvPr id="1045" name="Imagen 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8625" y="49291875"/>
          <a:ext cx="1676400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21</xdr:row>
      <xdr:rowOff>123825</xdr:rowOff>
    </xdr:from>
    <xdr:to>
      <xdr:col>0</xdr:col>
      <xdr:colOff>2143125</xdr:colOff>
      <xdr:row>21</xdr:row>
      <xdr:rowOff>2257425</xdr:rowOff>
    </xdr:to>
    <xdr:pic>
      <xdr:nvPicPr>
        <xdr:cNvPr id="1046" name="Imagen 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42925" y="51701700"/>
          <a:ext cx="16002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22</xdr:row>
      <xdr:rowOff>28575</xdr:rowOff>
    </xdr:from>
    <xdr:to>
      <xdr:col>0</xdr:col>
      <xdr:colOff>2000250</xdr:colOff>
      <xdr:row>22</xdr:row>
      <xdr:rowOff>2314575</xdr:rowOff>
    </xdr:to>
    <xdr:pic>
      <xdr:nvPicPr>
        <xdr:cNvPr id="1047" name="Imagen 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0" y="53997225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23</xdr:row>
      <xdr:rowOff>9525</xdr:rowOff>
    </xdr:from>
    <xdr:to>
      <xdr:col>0</xdr:col>
      <xdr:colOff>2333625</xdr:colOff>
      <xdr:row>23</xdr:row>
      <xdr:rowOff>2381250</xdr:rowOff>
    </xdr:to>
    <xdr:pic>
      <xdr:nvPicPr>
        <xdr:cNvPr id="1048" name="Imagen 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2450" y="56368950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24</xdr:row>
      <xdr:rowOff>19050</xdr:rowOff>
    </xdr:from>
    <xdr:to>
      <xdr:col>0</xdr:col>
      <xdr:colOff>2276475</xdr:colOff>
      <xdr:row>24</xdr:row>
      <xdr:rowOff>2352675</xdr:rowOff>
    </xdr:to>
    <xdr:pic>
      <xdr:nvPicPr>
        <xdr:cNvPr id="1049" name="Imagen 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23875" y="58769250"/>
          <a:ext cx="17526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25</xdr:row>
      <xdr:rowOff>38100</xdr:rowOff>
    </xdr:from>
    <xdr:to>
      <xdr:col>0</xdr:col>
      <xdr:colOff>2266950</xdr:colOff>
      <xdr:row>25</xdr:row>
      <xdr:rowOff>2371725</xdr:rowOff>
    </xdr:to>
    <xdr:pic>
      <xdr:nvPicPr>
        <xdr:cNvPr id="1050" name="Imagen 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14350" y="61179075"/>
          <a:ext cx="17526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26</xdr:row>
      <xdr:rowOff>57150</xdr:rowOff>
    </xdr:from>
    <xdr:to>
      <xdr:col>0</xdr:col>
      <xdr:colOff>2209800</xdr:colOff>
      <xdr:row>26</xdr:row>
      <xdr:rowOff>2343150</xdr:rowOff>
    </xdr:to>
    <xdr:pic>
      <xdr:nvPicPr>
        <xdr:cNvPr id="1051" name="Imagen 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95300" y="635889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27</xdr:row>
      <xdr:rowOff>66675</xdr:rowOff>
    </xdr:from>
    <xdr:to>
      <xdr:col>0</xdr:col>
      <xdr:colOff>2219325</xdr:colOff>
      <xdr:row>27</xdr:row>
      <xdr:rowOff>2352675</xdr:rowOff>
    </xdr:to>
    <xdr:pic>
      <xdr:nvPicPr>
        <xdr:cNvPr id="1052" name="Imagen 7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95300" y="65989200"/>
          <a:ext cx="172402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28</xdr:row>
      <xdr:rowOff>28575</xdr:rowOff>
    </xdr:from>
    <xdr:to>
      <xdr:col>0</xdr:col>
      <xdr:colOff>2085975</xdr:colOff>
      <xdr:row>28</xdr:row>
      <xdr:rowOff>2362200</xdr:rowOff>
    </xdr:to>
    <xdr:pic>
      <xdr:nvPicPr>
        <xdr:cNvPr id="1053" name="Imagen 1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3375" y="68341875"/>
          <a:ext cx="17526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228600</xdr:rowOff>
    </xdr:from>
    <xdr:to>
      <xdr:col>0</xdr:col>
      <xdr:colOff>2895600</xdr:colOff>
      <xdr:row>29</xdr:row>
      <xdr:rowOff>2400300</xdr:rowOff>
    </xdr:to>
    <xdr:pic>
      <xdr:nvPicPr>
        <xdr:cNvPr id="1054" name="Imagen 1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70932675"/>
          <a:ext cx="2895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30</xdr:row>
      <xdr:rowOff>28575</xdr:rowOff>
    </xdr:from>
    <xdr:to>
      <xdr:col>0</xdr:col>
      <xdr:colOff>2333625</xdr:colOff>
      <xdr:row>30</xdr:row>
      <xdr:rowOff>2333625</xdr:rowOff>
    </xdr:to>
    <xdr:pic>
      <xdr:nvPicPr>
        <xdr:cNvPr id="1055" name="Imagen 1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9600" y="73418700"/>
          <a:ext cx="17240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31</xdr:row>
      <xdr:rowOff>0</xdr:rowOff>
    </xdr:from>
    <xdr:to>
      <xdr:col>0</xdr:col>
      <xdr:colOff>2247900</xdr:colOff>
      <xdr:row>32</xdr:row>
      <xdr:rowOff>0</xdr:rowOff>
    </xdr:to>
    <xdr:pic>
      <xdr:nvPicPr>
        <xdr:cNvPr id="1056" name="Imagen 1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57200" y="75780900"/>
          <a:ext cx="17907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32</xdr:row>
      <xdr:rowOff>66675</xdr:rowOff>
    </xdr:from>
    <xdr:to>
      <xdr:col>0</xdr:col>
      <xdr:colOff>2305050</xdr:colOff>
      <xdr:row>32</xdr:row>
      <xdr:rowOff>2324100</xdr:rowOff>
    </xdr:to>
    <xdr:pic>
      <xdr:nvPicPr>
        <xdr:cNvPr id="1057" name="Imagen 1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9600" y="78238350"/>
          <a:ext cx="169545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33</xdr:row>
      <xdr:rowOff>47625</xdr:rowOff>
    </xdr:from>
    <xdr:to>
      <xdr:col>0</xdr:col>
      <xdr:colOff>2314575</xdr:colOff>
      <xdr:row>33</xdr:row>
      <xdr:rowOff>2333625</xdr:rowOff>
    </xdr:to>
    <xdr:pic>
      <xdr:nvPicPr>
        <xdr:cNvPr id="1058" name="Imagen 1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0075" y="80610075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34</xdr:row>
      <xdr:rowOff>38100</xdr:rowOff>
    </xdr:from>
    <xdr:to>
      <xdr:col>0</xdr:col>
      <xdr:colOff>2152650</xdr:colOff>
      <xdr:row>34</xdr:row>
      <xdr:rowOff>2343150</xdr:rowOff>
    </xdr:to>
    <xdr:pic>
      <xdr:nvPicPr>
        <xdr:cNvPr id="1059" name="Imagen 1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9100" y="82991325"/>
          <a:ext cx="17335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35</xdr:row>
      <xdr:rowOff>0</xdr:rowOff>
    </xdr:from>
    <xdr:to>
      <xdr:col>0</xdr:col>
      <xdr:colOff>2152650</xdr:colOff>
      <xdr:row>35</xdr:row>
      <xdr:rowOff>2352675</xdr:rowOff>
    </xdr:to>
    <xdr:pic>
      <xdr:nvPicPr>
        <xdr:cNvPr id="1060" name="Imagen 1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0525" y="85344000"/>
          <a:ext cx="176212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36</xdr:row>
      <xdr:rowOff>57150</xdr:rowOff>
    </xdr:from>
    <xdr:to>
      <xdr:col>0</xdr:col>
      <xdr:colOff>2124075</xdr:colOff>
      <xdr:row>36</xdr:row>
      <xdr:rowOff>2190750</xdr:rowOff>
    </xdr:to>
    <xdr:pic>
      <xdr:nvPicPr>
        <xdr:cNvPr id="1061" name="Imagen 2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" y="87791925"/>
          <a:ext cx="16002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37</xdr:row>
      <xdr:rowOff>38100</xdr:rowOff>
    </xdr:from>
    <xdr:to>
      <xdr:col>0</xdr:col>
      <xdr:colOff>2257425</xdr:colOff>
      <xdr:row>37</xdr:row>
      <xdr:rowOff>2371725</xdr:rowOff>
    </xdr:to>
    <xdr:pic>
      <xdr:nvPicPr>
        <xdr:cNvPr id="1062" name="Imagen 2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04825" y="90163650"/>
          <a:ext cx="17526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38</xdr:row>
      <xdr:rowOff>123825</xdr:rowOff>
    </xdr:from>
    <xdr:to>
      <xdr:col>0</xdr:col>
      <xdr:colOff>2162175</xdr:colOff>
      <xdr:row>38</xdr:row>
      <xdr:rowOff>2257425</xdr:rowOff>
    </xdr:to>
    <xdr:pic>
      <xdr:nvPicPr>
        <xdr:cNvPr id="1063" name="Imagen 2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61975" y="92640150"/>
          <a:ext cx="16002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39</xdr:row>
      <xdr:rowOff>28575</xdr:rowOff>
    </xdr:from>
    <xdr:to>
      <xdr:col>0</xdr:col>
      <xdr:colOff>2076450</xdr:colOff>
      <xdr:row>39</xdr:row>
      <xdr:rowOff>2314575</xdr:rowOff>
    </xdr:to>
    <xdr:pic>
      <xdr:nvPicPr>
        <xdr:cNvPr id="1064" name="Imagen 25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61950" y="94935675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</xdr:row>
      <xdr:rowOff>133350</xdr:rowOff>
    </xdr:from>
    <xdr:to>
      <xdr:col>0</xdr:col>
      <xdr:colOff>2838450</xdr:colOff>
      <xdr:row>40</xdr:row>
      <xdr:rowOff>2190750</xdr:rowOff>
    </xdr:to>
    <xdr:pic>
      <xdr:nvPicPr>
        <xdr:cNvPr id="1065" name="Imagen 27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97431225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41</xdr:row>
      <xdr:rowOff>19050</xdr:rowOff>
    </xdr:from>
    <xdr:to>
      <xdr:col>0</xdr:col>
      <xdr:colOff>2076450</xdr:colOff>
      <xdr:row>41</xdr:row>
      <xdr:rowOff>2305050</xdr:rowOff>
    </xdr:to>
    <xdr:pic>
      <xdr:nvPicPr>
        <xdr:cNvPr id="1066" name="Imagen 2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61950" y="997077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42</xdr:row>
      <xdr:rowOff>76200</xdr:rowOff>
    </xdr:from>
    <xdr:to>
      <xdr:col>0</xdr:col>
      <xdr:colOff>1962150</xdr:colOff>
      <xdr:row>42</xdr:row>
      <xdr:rowOff>2352675</xdr:rowOff>
    </xdr:to>
    <xdr:pic>
      <xdr:nvPicPr>
        <xdr:cNvPr id="1067" name="Imagen 29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7175" y="102155625"/>
          <a:ext cx="170497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43</xdr:row>
      <xdr:rowOff>142875</xdr:rowOff>
    </xdr:from>
    <xdr:to>
      <xdr:col>0</xdr:col>
      <xdr:colOff>2809875</xdr:colOff>
      <xdr:row>43</xdr:row>
      <xdr:rowOff>2200275</xdr:rowOff>
    </xdr:to>
    <xdr:pic>
      <xdr:nvPicPr>
        <xdr:cNvPr id="1068" name="Imagen 3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675" y="104613075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85725</xdr:rowOff>
    </xdr:from>
    <xdr:to>
      <xdr:col>0</xdr:col>
      <xdr:colOff>2895600</xdr:colOff>
      <xdr:row>44</xdr:row>
      <xdr:rowOff>2257425</xdr:rowOff>
    </xdr:to>
    <xdr:pic>
      <xdr:nvPicPr>
        <xdr:cNvPr id="1069" name="Imagen 3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06946700"/>
          <a:ext cx="2895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123825</xdr:rowOff>
    </xdr:from>
    <xdr:to>
      <xdr:col>0</xdr:col>
      <xdr:colOff>2895600</xdr:colOff>
      <xdr:row>45</xdr:row>
      <xdr:rowOff>2295525</xdr:rowOff>
    </xdr:to>
    <xdr:pic>
      <xdr:nvPicPr>
        <xdr:cNvPr id="1070" name="Imagen 3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09375575"/>
          <a:ext cx="2895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46</xdr:row>
      <xdr:rowOff>47625</xdr:rowOff>
    </xdr:from>
    <xdr:to>
      <xdr:col>0</xdr:col>
      <xdr:colOff>1914525</xdr:colOff>
      <xdr:row>46</xdr:row>
      <xdr:rowOff>2333625</xdr:rowOff>
    </xdr:to>
    <xdr:pic>
      <xdr:nvPicPr>
        <xdr:cNvPr id="1071" name="Imagen 35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0025" y="11169015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47</xdr:row>
      <xdr:rowOff>57150</xdr:rowOff>
    </xdr:from>
    <xdr:to>
      <xdr:col>0</xdr:col>
      <xdr:colOff>1933575</xdr:colOff>
      <xdr:row>47</xdr:row>
      <xdr:rowOff>2343150</xdr:rowOff>
    </xdr:to>
    <xdr:pic>
      <xdr:nvPicPr>
        <xdr:cNvPr id="1072" name="Imagen 3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9075" y="11409045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114300</xdr:rowOff>
    </xdr:from>
    <xdr:to>
      <xdr:col>0</xdr:col>
      <xdr:colOff>2895600</xdr:colOff>
      <xdr:row>48</xdr:row>
      <xdr:rowOff>2286000</xdr:rowOff>
    </xdr:to>
    <xdr:pic>
      <xdr:nvPicPr>
        <xdr:cNvPr id="1073" name="Imagen 3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16538375"/>
          <a:ext cx="2895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47625</xdr:rowOff>
    </xdr:from>
    <xdr:to>
      <xdr:col>0</xdr:col>
      <xdr:colOff>2943225</xdr:colOff>
      <xdr:row>49</xdr:row>
      <xdr:rowOff>2247900</xdr:rowOff>
    </xdr:to>
    <xdr:pic>
      <xdr:nvPicPr>
        <xdr:cNvPr id="1074" name="Imagen 4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18862475"/>
          <a:ext cx="29432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50</xdr:row>
      <xdr:rowOff>19050</xdr:rowOff>
    </xdr:from>
    <xdr:to>
      <xdr:col>0</xdr:col>
      <xdr:colOff>2362200</xdr:colOff>
      <xdr:row>50</xdr:row>
      <xdr:rowOff>2343150</xdr:rowOff>
    </xdr:to>
    <xdr:pic>
      <xdr:nvPicPr>
        <xdr:cNvPr id="1075" name="Imagen 4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19125" y="121224675"/>
          <a:ext cx="1743075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51</xdr:row>
      <xdr:rowOff>19050</xdr:rowOff>
    </xdr:from>
    <xdr:to>
      <xdr:col>0</xdr:col>
      <xdr:colOff>2000250</xdr:colOff>
      <xdr:row>51</xdr:row>
      <xdr:rowOff>2324100</xdr:rowOff>
    </xdr:to>
    <xdr:pic>
      <xdr:nvPicPr>
        <xdr:cNvPr id="1076" name="Imagen 4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76225" y="123615450"/>
          <a:ext cx="17240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52</xdr:row>
      <xdr:rowOff>133350</xdr:rowOff>
    </xdr:from>
    <xdr:to>
      <xdr:col>0</xdr:col>
      <xdr:colOff>2828925</xdr:colOff>
      <xdr:row>52</xdr:row>
      <xdr:rowOff>2190750</xdr:rowOff>
    </xdr:to>
    <xdr:pic>
      <xdr:nvPicPr>
        <xdr:cNvPr id="1077" name="Imagen 4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5725" y="126120525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53</xdr:row>
      <xdr:rowOff>57150</xdr:rowOff>
    </xdr:from>
    <xdr:to>
      <xdr:col>0</xdr:col>
      <xdr:colOff>2000250</xdr:colOff>
      <xdr:row>53</xdr:row>
      <xdr:rowOff>2343150</xdr:rowOff>
    </xdr:to>
    <xdr:pic>
      <xdr:nvPicPr>
        <xdr:cNvPr id="1078" name="Imagen 49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85750" y="1284351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28575</xdr:rowOff>
    </xdr:from>
    <xdr:to>
      <xdr:col>0</xdr:col>
      <xdr:colOff>2905125</xdr:colOff>
      <xdr:row>54</xdr:row>
      <xdr:rowOff>2200275</xdr:rowOff>
    </xdr:to>
    <xdr:pic>
      <xdr:nvPicPr>
        <xdr:cNvPr id="1079" name="Imagen 5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30797300"/>
          <a:ext cx="29051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2743200</xdr:colOff>
      <xdr:row>55</xdr:row>
      <xdr:rowOff>2057400</xdr:rowOff>
    </xdr:to>
    <xdr:pic>
      <xdr:nvPicPr>
        <xdr:cNvPr id="1080" name="Imagen 5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33159500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56</xdr:row>
      <xdr:rowOff>85725</xdr:rowOff>
    </xdr:from>
    <xdr:to>
      <xdr:col>0</xdr:col>
      <xdr:colOff>2771775</xdr:colOff>
      <xdr:row>56</xdr:row>
      <xdr:rowOff>2143125</xdr:rowOff>
    </xdr:to>
    <xdr:pic>
      <xdr:nvPicPr>
        <xdr:cNvPr id="1081" name="Imagen 5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" y="135636000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57</xdr:row>
      <xdr:rowOff>85725</xdr:rowOff>
    </xdr:from>
    <xdr:to>
      <xdr:col>0</xdr:col>
      <xdr:colOff>2790825</xdr:colOff>
      <xdr:row>57</xdr:row>
      <xdr:rowOff>2143125</xdr:rowOff>
    </xdr:to>
    <xdr:pic>
      <xdr:nvPicPr>
        <xdr:cNvPr id="1082" name="Imagen 5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138026775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58</xdr:row>
      <xdr:rowOff>85725</xdr:rowOff>
    </xdr:from>
    <xdr:to>
      <xdr:col>0</xdr:col>
      <xdr:colOff>2819400</xdr:colOff>
      <xdr:row>58</xdr:row>
      <xdr:rowOff>2143125</xdr:rowOff>
    </xdr:to>
    <xdr:pic>
      <xdr:nvPicPr>
        <xdr:cNvPr id="1083" name="Imagen 57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6200" y="140417550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58</xdr:row>
      <xdr:rowOff>2362200</xdr:rowOff>
    </xdr:from>
    <xdr:to>
      <xdr:col>0</xdr:col>
      <xdr:colOff>2057400</xdr:colOff>
      <xdr:row>59</xdr:row>
      <xdr:rowOff>2314575</xdr:rowOff>
    </xdr:to>
    <xdr:pic>
      <xdr:nvPicPr>
        <xdr:cNvPr id="1084" name="Imagen 59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5275" y="142694025"/>
          <a:ext cx="176212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60</xdr:row>
      <xdr:rowOff>9525</xdr:rowOff>
    </xdr:from>
    <xdr:to>
      <xdr:col>0</xdr:col>
      <xdr:colOff>2095500</xdr:colOff>
      <xdr:row>60</xdr:row>
      <xdr:rowOff>2362200</xdr:rowOff>
    </xdr:to>
    <xdr:pic>
      <xdr:nvPicPr>
        <xdr:cNvPr id="1085" name="Imagen 60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33375" y="145122900"/>
          <a:ext cx="176212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61</xdr:row>
      <xdr:rowOff>28575</xdr:rowOff>
    </xdr:from>
    <xdr:to>
      <xdr:col>0</xdr:col>
      <xdr:colOff>2124075</xdr:colOff>
      <xdr:row>61</xdr:row>
      <xdr:rowOff>2314575</xdr:rowOff>
    </xdr:to>
    <xdr:pic>
      <xdr:nvPicPr>
        <xdr:cNvPr id="1086" name="Imagen 75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09575" y="147532725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62</xdr:row>
      <xdr:rowOff>28575</xdr:rowOff>
    </xdr:from>
    <xdr:to>
      <xdr:col>0</xdr:col>
      <xdr:colOff>2076450</xdr:colOff>
      <xdr:row>62</xdr:row>
      <xdr:rowOff>2314575</xdr:rowOff>
    </xdr:to>
    <xdr:pic>
      <xdr:nvPicPr>
        <xdr:cNvPr id="1087" name="Imagen 8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61950" y="1499235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57150</xdr:rowOff>
    </xdr:from>
    <xdr:to>
      <xdr:col>0</xdr:col>
      <xdr:colOff>2790825</xdr:colOff>
      <xdr:row>63</xdr:row>
      <xdr:rowOff>2114550</xdr:rowOff>
    </xdr:to>
    <xdr:pic>
      <xdr:nvPicPr>
        <xdr:cNvPr id="1088" name="Imagen 8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152342850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64</xdr:row>
      <xdr:rowOff>142875</xdr:rowOff>
    </xdr:from>
    <xdr:to>
      <xdr:col>0</xdr:col>
      <xdr:colOff>2724150</xdr:colOff>
      <xdr:row>64</xdr:row>
      <xdr:rowOff>2085975</xdr:rowOff>
    </xdr:to>
    <xdr:pic>
      <xdr:nvPicPr>
        <xdr:cNvPr id="1089" name="Imagen 8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3350" y="154819350"/>
          <a:ext cx="25908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65</xdr:row>
      <xdr:rowOff>76200</xdr:rowOff>
    </xdr:from>
    <xdr:to>
      <xdr:col>0</xdr:col>
      <xdr:colOff>2800350</xdr:colOff>
      <xdr:row>65</xdr:row>
      <xdr:rowOff>2133600</xdr:rowOff>
    </xdr:to>
    <xdr:pic>
      <xdr:nvPicPr>
        <xdr:cNvPr id="1090" name="Imagen 8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7150" y="157143450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66</xdr:row>
      <xdr:rowOff>114300</xdr:rowOff>
    </xdr:from>
    <xdr:to>
      <xdr:col>0</xdr:col>
      <xdr:colOff>2819400</xdr:colOff>
      <xdr:row>66</xdr:row>
      <xdr:rowOff>2171700</xdr:rowOff>
    </xdr:to>
    <xdr:pic>
      <xdr:nvPicPr>
        <xdr:cNvPr id="1091" name="Imagen 85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6200" y="159572325"/>
          <a:ext cx="27432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219075</xdr:rowOff>
    </xdr:from>
    <xdr:to>
      <xdr:col>0</xdr:col>
      <xdr:colOff>2895600</xdr:colOff>
      <xdr:row>67</xdr:row>
      <xdr:rowOff>1847850</xdr:rowOff>
    </xdr:to>
    <xdr:pic>
      <xdr:nvPicPr>
        <xdr:cNvPr id="1092" name="Imagen 8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162067875"/>
          <a:ext cx="28956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1"/>
  <sheetViews>
    <sheetView tabSelected="1" zoomScale="86" zoomScaleNormal="86" workbookViewId="0">
      <selection activeCell="A69" sqref="A69"/>
    </sheetView>
  </sheetViews>
  <sheetFormatPr defaultColWidth="10.7109375" defaultRowHeight="15" x14ac:dyDescent="0.25"/>
  <cols>
    <col min="1" max="1" width="44.5703125" customWidth="1"/>
    <col min="2" max="2" width="13.7109375" style="3" bestFit="1" customWidth="1"/>
    <col min="3" max="3" width="23.5703125" style="3" bestFit="1" customWidth="1"/>
    <col min="4" max="4" width="14.5703125" style="3" bestFit="1" customWidth="1"/>
    <col min="5" max="5" width="103.140625" style="2" bestFit="1" customWidth="1"/>
    <col min="6" max="6" width="25.5703125" style="3" bestFit="1" customWidth="1"/>
    <col min="7" max="7" width="25" style="3" bestFit="1" customWidth="1"/>
    <col min="8" max="8" width="23.7109375" bestFit="1" customWidth="1"/>
    <col min="9" max="9" width="10.7109375" style="3"/>
    <col min="10" max="10" width="23" bestFit="1" customWidth="1"/>
  </cols>
  <sheetData>
    <row r="1" spans="1:10" s="10" customFormat="1" ht="21" x14ac:dyDescent="0.35">
      <c r="A1" s="9" t="s">
        <v>0</v>
      </c>
      <c r="B1" s="12" t="s">
        <v>46</v>
      </c>
      <c r="C1" s="12" t="s">
        <v>1</v>
      </c>
      <c r="D1" s="12" t="s">
        <v>3</v>
      </c>
      <c r="E1" s="11" t="s">
        <v>2</v>
      </c>
      <c r="F1" s="12" t="s">
        <v>16</v>
      </c>
      <c r="G1" s="19" t="s">
        <v>17</v>
      </c>
      <c r="H1" s="9" t="s">
        <v>43</v>
      </c>
      <c r="I1" s="24" t="s">
        <v>45</v>
      </c>
      <c r="J1" s="9" t="s">
        <v>14</v>
      </c>
    </row>
    <row r="2" spans="1:10" s="5" customFormat="1" ht="162.75" customHeight="1" x14ac:dyDescent="0.25">
      <c r="A2" s="4"/>
      <c r="B2" s="29"/>
      <c r="C2" s="17" t="s">
        <v>15</v>
      </c>
      <c r="D2" s="17">
        <v>320</v>
      </c>
      <c r="E2" s="4" t="s">
        <v>18</v>
      </c>
      <c r="F2" s="13">
        <v>3.5</v>
      </c>
      <c r="G2" s="20">
        <f>F2*D2</f>
        <v>1120</v>
      </c>
      <c r="H2" s="4" t="s">
        <v>44</v>
      </c>
      <c r="I2" s="25">
        <v>0</v>
      </c>
      <c r="J2" s="4">
        <f>D2-I2</f>
        <v>320</v>
      </c>
    </row>
    <row r="3" spans="1:10" s="5" customFormat="1" ht="189.75" customHeight="1" x14ac:dyDescent="0.25">
      <c r="A3" s="4"/>
      <c r="B3" s="29"/>
      <c r="C3" s="17" t="s">
        <v>12</v>
      </c>
      <c r="D3" s="17">
        <f>360+381+330+200</f>
        <v>1271</v>
      </c>
      <c r="E3" s="4" t="s">
        <v>19</v>
      </c>
      <c r="F3" s="13">
        <v>3.5</v>
      </c>
      <c r="G3" s="20">
        <f t="shared" ref="G3:G69" si="0">F3*D3</f>
        <v>4448.5</v>
      </c>
      <c r="H3" s="4" t="s">
        <v>44</v>
      </c>
      <c r="I3" s="25">
        <v>0</v>
      </c>
      <c r="J3" s="4">
        <f t="shared" ref="J3:J51" si="1">D3-I3</f>
        <v>1271</v>
      </c>
    </row>
    <row r="4" spans="1:10" s="5" customFormat="1" ht="180.75" customHeight="1" x14ac:dyDescent="0.25">
      <c r="A4" s="4"/>
      <c r="B4" s="29"/>
      <c r="C4" s="17" t="s">
        <v>6</v>
      </c>
      <c r="D4" s="17">
        <v>240</v>
      </c>
      <c r="E4" s="4" t="s">
        <v>20</v>
      </c>
      <c r="F4" s="13">
        <v>2.5</v>
      </c>
      <c r="G4" s="20">
        <f t="shared" si="0"/>
        <v>600</v>
      </c>
      <c r="H4" s="4" t="s">
        <v>44</v>
      </c>
      <c r="I4" s="25">
        <v>0</v>
      </c>
      <c r="J4" s="4">
        <f t="shared" si="1"/>
        <v>240</v>
      </c>
    </row>
    <row r="5" spans="1:10" s="5" customFormat="1" ht="207.75" customHeight="1" x14ac:dyDescent="0.25">
      <c r="A5" s="4"/>
      <c r="B5" s="29"/>
      <c r="C5" s="17" t="s">
        <v>7</v>
      </c>
      <c r="D5" s="17">
        <v>2710</v>
      </c>
      <c r="E5" s="4" t="s">
        <v>20</v>
      </c>
      <c r="F5" s="13">
        <v>2.5</v>
      </c>
      <c r="G5" s="20">
        <f t="shared" si="0"/>
        <v>6775</v>
      </c>
      <c r="H5" s="4" t="s">
        <v>44</v>
      </c>
      <c r="I5" s="25">
        <v>0</v>
      </c>
      <c r="J5" s="4">
        <f t="shared" si="1"/>
        <v>2710</v>
      </c>
    </row>
    <row r="6" spans="1:10" s="5" customFormat="1" ht="159" customHeight="1" x14ac:dyDescent="0.25">
      <c r="A6" s="4"/>
      <c r="B6" s="29"/>
      <c r="C6" s="17" t="s">
        <v>21</v>
      </c>
      <c r="D6" s="17">
        <f>360+720</f>
        <v>1080</v>
      </c>
      <c r="E6" s="4" t="s">
        <v>18</v>
      </c>
      <c r="F6" s="13">
        <v>3.5</v>
      </c>
      <c r="G6" s="20">
        <f t="shared" si="0"/>
        <v>3780</v>
      </c>
      <c r="H6" s="4" t="s">
        <v>44</v>
      </c>
      <c r="I6" s="25">
        <v>0</v>
      </c>
      <c r="J6" s="4">
        <f t="shared" si="1"/>
        <v>1080</v>
      </c>
    </row>
    <row r="7" spans="1:10" s="5" customFormat="1" ht="234.75" customHeight="1" x14ac:dyDescent="0.25">
      <c r="A7" s="4"/>
      <c r="B7" s="29"/>
      <c r="C7" s="17" t="s">
        <v>22</v>
      </c>
      <c r="D7" s="17">
        <v>688</v>
      </c>
      <c r="E7" s="4" t="s">
        <v>23</v>
      </c>
      <c r="F7" s="13">
        <v>3</v>
      </c>
      <c r="G7" s="20">
        <f t="shared" si="0"/>
        <v>2064</v>
      </c>
      <c r="H7" s="4" t="s">
        <v>44</v>
      </c>
      <c r="I7" s="25">
        <v>0</v>
      </c>
      <c r="J7" s="4">
        <f t="shared" si="1"/>
        <v>688</v>
      </c>
    </row>
    <row r="8" spans="1:10" s="5" customFormat="1" ht="241.5" customHeight="1" x14ac:dyDescent="0.25">
      <c r="A8" s="4"/>
      <c r="B8" s="29"/>
      <c r="C8" s="17" t="s">
        <v>10</v>
      </c>
      <c r="D8" s="17">
        <v>1400</v>
      </c>
      <c r="E8" s="4" t="s">
        <v>24</v>
      </c>
      <c r="F8" s="13">
        <v>2.5</v>
      </c>
      <c r="G8" s="20">
        <f t="shared" si="0"/>
        <v>3500</v>
      </c>
      <c r="H8" s="4" t="s">
        <v>44</v>
      </c>
      <c r="I8" s="25">
        <v>0</v>
      </c>
      <c r="J8" s="4">
        <f t="shared" si="1"/>
        <v>1400</v>
      </c>
    </row>
    <row r="9" spans="1:10" s="5" customFormat="1" ht="231.75" customHeight="1" x14ac:dyDescent="0.25">
      <c r="A9" s="4"/>
      <c r="B9" s="29"/>
      <c r="C9" s="17" t="s">
        <v>5</v>
      </c>
      <c r="D9" s="17">
        <v>460</v>
      </c>
      <c r="E9" s="4" t="s">
        <v>25</v>
      </c>
      <c r="F9" s="13">
        <v>3.5</v>
      </c>
      <c r="G9" s="20">
        <f t="shared" si="0"/>
        <v>1610</v>
      </c>
      <c r="H9" s="4" t="s">
        <v>44</v>
      </c>
      <c r="I9" s="25">
        <v>0</v>
      </c>
      <c r="J9" s="4">
        <f t="shared" si="1"/>
        <v>460</v>
      </c>
    </row>
    <row r="10" spans="1:10" s="5" customFormat="1" ht="229.5" customHeight="1" x14ac:dyDescent="0.25">
      <c r="A10" s="4"/>
      <c r="B10" s="29"/>
      <c r="C10" s="17" t="s">
        <v>26</v>
      </c>
      <c r="D10" s="17">
        <f>550+320</f>
        <v>870</v>
      </c>
      <c r="E10" s="4" t="s">
        <v>27</v>
      </c>
      <c r="F10" s="13">
        <v>2.5</v>
      </c>
      <c r="G10" s="20">
        <f t="shared" si="0"/>
        <v>2175</v>
      </c>
      <c r="H10" s="4" t="s">
        <v>44</v>
      </c>
      <c r="I10" s="25">
        <v>0</v>
      </c>
      <c r="J10" s="4">
        <f t="shared" si="1"/>
        <v>870</v>
      </c>
    </row>
    <row r="11" spans="1:10" s="5" customFormat="1" ht="163.5" customHeight="1" x14ac:dyDescent="0.25">
      <c r="A11" s="4"/>
      <c r="B11" s="29"/>
      <c r="C11" s="17" t="s">
        <v>28</v>
      </c>
      <c r="D11" s="17">
        <v>12</v>
      </c>
      <c r="E11" s="4" t="s">
        <v>29</v>
      </c>
      <c r="F11" s="13">
        <v>7</v>
      </c>
      <c r="G11" s="20">
        <f t="shared" si="0"/>
        <v>84</v>
      </c>
      <c r="H11" s="4" t="s">
        <v>44</v>
      </c>
      <c r="I11" s="25">
        <v>0</v>
      </c>
      <c r="J11" s="4">
        <f t="shared" si="1"/>
        <v>12</v>
      </c>
    </row>
    <row r="12" spans="1:10" s="5" customFormat="1" ht="167.25" customHeight="1" x14ac:dyDescent="0.25">
      <c r="A12" s="4"/>
      <c r="B12" s="29"/>
      <c r="C12" s="17" t="s">
        <v>8</v>
      </c>
      <c r="D12" s="17">
        <v>420</v>
      </c>
      <c r="E12" s="4" t="s">
        <v>30</v>
      </c>
      <c r="F12" s="13">
        <v>3</v>
      </c>
      <c r="G12" s="20">
        <f t="shared" si="0"/>
        <v>1260</v>
      </c>
      <c r="H12" s="4" t="s">
        <v>44</v>
      </c>
      <c r="I12" s="25">
        <v>0</v>
      </c>
      <c r="J12" s="4">
        <f t="shared" si="1"/>
        <v>420</v>
      </c>
    </row>
    <row r="13" spans="1:10" s="5" customFormat="1" ht="219.75" customHeight="1" x14ac:dyDescent="0.25">
      <c r="A13" s="4"/>
      <c r="B13" s="29"/>
      <c r="C13" s="17" t="s">
        <v>31</v>
      </c>
      <c r="D13" s="17">
        <v>360</v>
      </c>
      <c r="E13" s="4" t="s">
        <v>32</v>
      </c>
      <c r="F13" s="13">
        <v>3.5</v>
      </c>
      <c r="G13" s="20">
        <f t="shared" si="0"/>
        <v>1260</v>
      </c>
      <c r="H13" s="4" t="s">
        <v>44</v>
      </c>
      <c r="I13" s="25">
        <v>0</v>
      </c>
      <c r="J13" s="4">
        <f t="shared" si="1"/>
        <v>360</v>
      </c>
    </row>
    <row r="14" spans="1:10" s="5" customFormat="1" ht="225.75" customHeight="1" x14ac:dyDescent="0.25">
      <c r="A14" s="4"/>
      <c r="B14" s="29"/>
      <c r="C14" s="17" t="s">
        <v>33</v>
      </c>
      <c r="D14" s="17">
        <v>10</v>
      </c>
      <c r="E14" s="4" t="s">
        <v>34</v>
      </c>
      <c r="F14" s="13">
        <v>5.2</v>
      </c>
      <c r="G14" s="20">
        <f t="shared" si="0"/>
        <v>52</v>
      </c>
      <c r="H14" s="4" t="s">
        <v>44</v>
      </c>
      <c r="I14" s="25">
        <v>0</v>
      </c>
      <c r="J14" s="4">
        <f t="shared" si="1"/>
        <v>10</v>
      </c>
    </row>
    <row r="15" spans="1:10" s="5" customFormat="1" ht="200.25" customHeight="1" x14ac:dyDescent="0.25">
      <c r="A15" s="4"/>
      <c r="B15" s="29"/>
      <c r="C15" s="17" t="s">
        <v>13</v>
      </c>
      <c r="D15" s="17">
        <v>744</v>
      </c>
      <c r="E15" s="4" t="s">
        <v>40</v>
      </c>
      <c r="F15" s="13">
        <v>1.5</v>
      </c>
      <c r="G15" s="20">
        <f t="shared" si="0"/>
        <v>1116</v>
      </c>
      <c r="H15" s="4" t="s">
        <v>44</v>
      </c>
      <c r="I15" s="25">
        <v>0</v>
      </c>
      <c r="J15" s="4">
        <f t="shared" si="1"/>
        <v>744</v>
      </c>
    </row>
    <row r="16" spans="1:10" s="5" customFormat="1" ht="198" customHeight="1" x14ac:dyDescent="0.25">
      <c r="A16" s="4"/>
      <c r="B16" s="29"/>
      <c r="C16" s="17" t="s">
        <v>9</v>
      </c>
      <c r="D16" s="17">
        <f>1536+116</f>
        <v>1652</v>
      </c>
      <c r="E16" s="4" t="s">
        <v>37</v>
      </c>
      <c r="F16" s="13">
        <v>1.5</v>
      </c>
      <c r="G16" s="20">
        <f t="shared" si="0"/>
        <v>2478</v>
      </c>
      <c r="H16" s="4" t="s">
        <v>44</v>
      </c>
      <c r="I16" s="25">
        <v>0</v>
      </c>
      <c r="J16" s="4">
        <f t="shared" si="1"/>
        <v>1652</v>
      </c>
    </row>
    <row r="17" spans="1:10" s="5" customFormat="1" ht="205.5" customHeight="1" x14ac:dyDescent="0.25">
      <c r="A17" s="4"/>
      <c r="B17" s="29"/>
      <c r="C17" s="17" t="s">
        <v>11</v>
      </c>
      <c r="D17" s="17">
        <f>224</f>
        <v>224</v>
      </c>
      <c r="E17" s="4" t="s">
        <v>60</v>
      </c>
      <c r="F17" s="13">
        <v>1.9</v>
      </c>
      <c r="G17" s="20">
        <f t="shared" si="0"/>
        <v>425.59999999999997</v>
      </c>
      <c r="H17" s="4" t="s">
        <v>44</v>
      </c>
      <c r="I17" s="25">
        <v>0</v>
      </c>
      <c r="J17" s="4">
        <f t="shared" si="1"/>
        <v>224</v>
      </c>
    </row>
    <row r="18" spans="1:10" s="5" customFormat="1" ht="258" customHeight="1" x14ac:dyDescent="0.25">
      <c r="A18" s="4"/>
      <c r="B18" s="29"/>
      <c r="C18" s="17" t="s">
        <v>35</v>
      </c>
      <c r="D18" s="17">
        <v>108</v>
      </c>
      <c r="E18" s="4" t="s">
        <v>36</v>
      </c>
      <c r="F18" s="13">
        <v>8.9</v>
      </c>
      <c r="G18" s="20">
        <f t="shared" si="0"/>
        <v>961.2</v>
      </c>
      <c r="H18" s="4" t="s">
        <v>44</v>
      </c>
      <c r="I18" s="25">
        <v>0</v>
      </c>
      <c r="J18" s="4">
        <f t="shared" si="1"/>
        <v>108</v>
      </c>
    </row>
    <row r="19" spans="1:10" s="5" customFormat="1" ht="188.25" customHeight="1" x14ac:dyDescent="0.25">
      <c r="A19" s="4"/>
      <c r="B19" s="29"/>
      <c r="C19" s="17" t="s">
        <v>38</v>
      </c>
      <c r="D19" s="18">
        <v>700</v>
      </c>
      <c r="E19" s="4" t="s">
        <v>39</v>
      </c>
      <c r="F19" s="13">
        <v>1.7</v>
      </c>
      <c r="G19" s="20">
        <f t="shared" si="0"/>
        <v>1190</v>
      </c>
      <c r="H19" s="4" t="s">
        <v>44</v>
      </c>
      <c r="I19" s="25">
        <v>0</v>
      </c>
      <c r="J19" s="4">
        <f t="shared" si="1"/>
        <v>700</v>
      </c>
    </row>
    <row r="20" spans="1:10" s="5" customFormat="1" ht="188.25" customHeight="1" x14ac:dyDescent="0.25">
      <c r="A20" s="4"/>
      <c r="B20" s="29">
        <v>8</v>
      </c>
      <c r="C20" s="17" t="s">
        <v>47</v>
      </c>
      <c r="D20" s="18">
        <f>520+520+380</f>
        <v>1420</v>
      </c>
      <c r="E20" s="4" t="s">
        <v>48</v>
      </c>
      <c r="F20" s="13">
        <v>2.2000000000000002</v>
      </c>
      <c r="G20" s="20">
        <f t="shared" si="0"/>
        <v>3124.0000000000005</v>
      </c>
      <c r="H20" s="4" t="s">
        <v>44</v>
      </c>
      <c r="I20" s="25">
        <v>0</v>
      </c>
      <c r="J20" s="4">
        <f t="shared" si="1"/>
        <v>1420</v>
      </c>
    </row>
    <row r="21" spans="1:10" s="5" customFormat="1" ht="188.25" customHeight="1" x14ac:dyDescent="0.25">
      <c r="A21" s="4"/>
      <c r="B21" s="29">
        <v>6</v>
      </c>
      <c r="C21" s="17" t="s">
        <v>49</v>
      </c>
      <c r="D21" s="18">
        <f>320+480</f>
        <v>800</v>
      </c>
      <c r="E21" s="4" t="s">
        <v>50</v>
      </c>
      <c r="F21" s="13">
        <v>3.1</v>
      </c>
      <c r="G21" s="20">
        <f t="shared" si="0"/>
        <v>2480</v>
      </c>
      <c r="H21" s="4" t="s">
        <v>44</v>
      </c>
      <c r="I21" s="25">
        <v>0</v>
      </c>
      <c r="J21" s="4">
        <f t="shared" si="1"/>
        <v>800</v>
      </c>
    </row>
    <row r="22" spans="1:10" s="5" customFormat="1" ht="188.25" customHeight="1" x14ac:dyDescent="0.25">
      <c r="A22" s="4"/>
      <c r="B22" s="29">
        <v>10</v>
      </c>
      <c r="C22" s="17" t="s">
        <v>51</v>
      </c>
      <c r="D22" s="18">
        <v>540</v>
      </c>
      <c r="E22" s="4" t="s">
        <v>52</v>
      </c>
      <c r="F22" s="13">
        <v>2.5499999999999998</v>
      </c>
      <c r="G22" s="20">
        <f t="shared" si="0"/>
        <v>1377</v>
      </c>
      <c r="H22" s="4" t="s">
        <v>44</v>
      </c>
      <c r="I22" s="25">
        <v>0</v>
      </c>
      <c r="J22" s="4">
        <f t="shared" si="1"/>
        <v>540</v>
      </c>
    </row>
    <row r="23" spans="1:10" s="5" customFormat="1" ht="188.25" customHeight="1" x14ac:dyDescent="0.25">
      <c r="A23" s="4"/>
      <c r="B23" s="29">
        <v>41</v>
      </c>
      <c r="C23" s="17" t="s">
        <v>53</v>
      </c>
      <c r="D23" s="18">
        <v>704</v>
      </c>
      <c r="E23" s="4" t="s">
        <v>54</v>
      </c>
      <c r="F23" s="13">
        <v>1.65</v>
      </c>
      <c r="G23" s="20">
        <f t="shared" si="0"/>
        <v>1161.5999999999999</v>
      </c>
      <c r="H23" s="4" t="s">
        <v>44</v>
      </c>
      <c r="I23" s="25">
        <v>0</v>
      </c>
      <c r="J23" s="4">
        <f t="shared" si="1"/>
        <v>704</v>
      </c>
    </row>
    <row r="24" spans="1:10" s="5" customFormat="1" ht="188.25" customHeight="1" x14ac:dyDescent="0.25">
      <c r="A24" s="4"/>
      <c r="B24" s="29">
        <v>48</v>
      </c>
      <c r="C24" s="17" t="s">
        <v>56</v>
      </c>
      <c r="D24" s="18">
        <v>180</v>
      </c>
      <c r="E24" s="4" t="s">
        <v>55</v>
      </c>
      <c r="F24" s="13">
        <v>1.4</v>
      </c>
      <c r="G24" s="20">
        <f t="shared" si="0"/>
        <v>251.99999999999997</v>
      </c>
      <c r="H24" s="4" t="s">
        <v>95</v>
      </c>
      <c r="I24" s="25">
        <v>0</v>
      </c>
      <c r="J24" s="4">
        <f t="shared" si="1"/>
        <v>180</v>
      </c>
    </row>
    <row r="25" spans="1:10" s="5" customFormat="1" ht="188.25" customHeight="1" x14ac:dyDescent="0.25">
      <c r="A25" s="4"/>
      <c r="B25" s="29">
        <v>11</v>
      </c>
      <c r="C25" s="17" t="s">
        <v>57</v>
      </c>
      <c r="D25" s="18">
        <f>720+640+640</f>
        <v>2000</v>
      </c>
      <c r="E25" s="4" t="s">
        <v>58</v>
      </c>
      <c r="F25" s="13">
        <v>2.4</v>
      </c>
      <c r="G25" s="20">
        <f t="shared" si="0"/>
        <v>4800</v>
      </c>
      <c r="H25" s="4" t="s">
        <v>44</v>
      </c>
      <c r="I25" s="25">
        <v>2</v>
      </c>
      <c r="J25" s="4">
        <f t="shared" si="1"/>
        <v>1998</v>
      </c>
    </row>
    <row r="26" spans="1:10" s="5" customFormat="1" ht="188.25" customHeight="1" x14ac:dyDescent="0.25">
      <c r="A26" s="4"/>
      <c r="B26" s="29">
        <v>62</v>
      </c>
      <c r="C26" s="17" t="s">
        <v>59</v>
      </c>
      <c r="D26" s="18">
        <v>120</v>
      </c>
      <c r="E26" s="4" t="s">
        <v>96</v>
      </c>
      <c r="F26" s="13">
        <v>2.5</v>
      </c>
      <c r="G26" s="20">
        <f t="shared" si="0"/>
        <v>300</v>
      </c>
      <c r="H26" s="4" t="s">
        <v>44</v>
      </c>
      <c r="I26" s="25">
        <v>0</v>
      </c>
      <c r="J26" s="4">
        <f t="shared" si="1"/>
        <v>120</v>
      </c>
    </row>
    <row r="27" spans="1:10" s="5" customFormat="1" ht="188.25" customHeight="1" x14ac:dyDescent="0.25">
      <c r="A27" s="4"/>
      <c r="B27" s="29">
        <v>31</v>
      </c>
      <c r="C27" s="17" t="s">
        <v>61</v>
      </c>
      <c r="D27" s="18">
        <v>1580</v>
      </c>
      <c r="E27" s="4" t="s">
        <v>62</v>
      </c>
      <c r="F27" s="13">
        <v>2.5</v>
      </c>
      <c r="G27" s="20">
        <f t="shared" si="0"/>
        <v>3950</v>
      </c>
      <c r="H27" s="4"/>
      <c r="I27" s="25">
        <v>0</v>
      </c>
      <c r="J27" s="4">
        <f t="shared" si="1"/>
        <v>1580</v>
      </c>
    </row>
    <row r="28" spans="1:10" s="5" customFormat="1" ht="188.25" customHeight="1" x14ac:dyDescent="0.25">
      <c r="A28" s="4"/>
      <c r="B28" s="29">
        <v>4</v>
      </c>
      <c r="C28" s="17" t="s">
        <v>63</v>
      </c>
      <c r="D28" s="18">
        <f>720+930</f>
        <v>1650</v>
      </c>
      <c r="E28" s="4" t="s">
        <v>64</v>
      </c>
      <c r="F28" s="13">
        <v>1.2</v>
      </c>
      <c r="G28" s="20">
        <f t="shared" si="0"/>
        <v>1980</v>
      </c>
      <c r="H28" s="4"/>
      <c r="I28" s="25">
        <v>0</v>
      </c>
      <c r="J28" s="4">
        <f t="shared" si="1"/>
        <v>1650</v>
      </c>
    </row>
    <row r="29" spans="1:10" s="5" customFormat="1" ht="188.25" customHeight="1" x14ac:dyDescent="0.25">
      <c r="A29" s="4"/>
      <c r="B29" s="29">
        <v>45</v>
      </c>
      <c r="C29" s="17" t="s">
        <v>65</v>
      </c>
      <c r="D29" s="18">
        <f>450+490</f>
        <v>940</v>
      </c>
      <c r="E29" s="4" t="s">
        <v>66</v>
      </c>
      <c r="F29" s="13">
        <v>2.75</v>
      </c>
      <c r="G29" s="20">
        <f t="shared" si="0"/>
        <v>2585</v>
      </c>
      <c r="H29" s="4"/>
      <c r="I29" s="25">
        <v>0</v>
      </c>
      <c r="J29" s="4">
        <f t="shared" si="1"/>
        <v>940</v>
      </c>
    </row>
    <row r="30" spans="1:10" s="5" customFormat="1" ht="211.5" customHeight="1" x14ac:dyDescent="0.25">
      <c r="A30" s="4"/>
      <c r="B30" s="29">
        <v>15</v>
      </c>
      <c r="C30" s="17" t="s">
        <v>67</v>
      </c>
      <c r="D30" s="18">
        <f>32+5</f>
        <v>37</v>
      </c>
      <c r="E30" s="4" t="s">
        <v>68</v>
      </c>
      <c r="F30" s="13">
        <v>9.5</v>
      </c>
      <c r="G30" s="20">
        <f t="shared" si="0"/>
        <v>351.5</v>
      </c>
      <c r="H30" s="4"/>
      <c r="I30" s="25">
        <v>0</v>
      </c>
      <c r="J30" s="4">
        <f t="shared" si="1"/>
        <v>37</v>
      </c>
    </row>
    <row r="31" spans="1:10" s="5" customFormat="1" ht="188.25" customHeight="1" x14ac:dyDescent="0.25">
      <c r="A31" s="4"/>
      <c r="B31" s="29">
        <v>17</v>
      </c>
      <c r="C31" s="17" t="s">
        <v>69</v>
      </c>
      <c r="D31" s="18">
        <v>369</v>
      </c>
      <c r="E31" s="4" t="s">
        <v>70</v>
      </c>
      <c r="F31" s="13">
        <v>1.9</v>
      </c>
      <c r="G31" s="20">
        <f t="shared" si="0"/>
        <v>701.1</v>
      </c>
      <c r="H31" s="4"/>
      <c r="I31" s="25">
        <v>0</v>
      </c>
      <c r="J31" s="4">
        <f t="shared" si="1"/>
        <v>369</v>
      </c>
    </row>
    <row r="32" spans="1:10" s="5" customFormat="1" ht="188.25" customHeight="1" x14ac:dyDescent="0.25">
      <c r="A32" s="4"/>
      <c r="B32" s="29">
        <v>56</v>
      </c>
      <c r="C32" s="17" t="s">
        <v>71</v>
      </c>
      <c r="D32" s="18">
        <f>800+800+800+480+40</f>
        <v>2920</v>
      </c>
      <c r="E32" s="4" t="s">
        <v>72</v>
      </c>
      <c r="F32" s="13">
        <v>3</v>
      </c>
      <c r="G32" s="20">
        <f t="shared" si="0"/>
        <v>8760</v>
      </c>
      <c r="H32" s="4"/>
      <c r="I32" s="25">
        <v>0</v>
      </c>
      <c r="J32" s="4">
        <f t="shared" si="1"/>
        <v>2920</v>
      </c>
    </row>
    <row r="33" spans="1:10" s="5" customFormat="1" ht="188.25" customHeight="1" x14ac:dyDescent="0.25">
      <c r="A33" s="4"/>
      <c r="B33" s="29">
        <v>19</v>
      </c>
      <c r="C33" s="17" t="s">
        <v>73</v>
      </c>
      <c r="D33" s="18">
        <f>720+887+894</f>
        <v>2501</v>
      </c>
      <c r="E33" s="4" t="s">
        <v>74</v>
      </c>
      <c r="F33" s="13">
        <v>1.95</v>
      </c>
      <c r="G33" s="20">
        <f t="shared" si="0"/>
        <v>4876.95</v>
      </c>
      <c r="H33" s="4"/>
      <c r="I33" s="25">
        <v>0</v>
      </c>
      <c r="J33" s="4">
        <f t="shared" si="1"/>
        <v>2501</v>
      </c>
    </row>
    <row r="34" spans="1:10" s="5" customFormat="1" ht="188.25" customHeight="1" x14ac:dyDescent="0.25">
      <c r="A34" s="4"/>
      <c r="B34" s="29"/>
      <c r="C34" s="17"/>
      <c r="D34" s="18"/>
      <c r="E34" s="4"/>
      <c r="F34" s="13"/>
      <c r="G34" s="20"/>
      <c r="H34" s="4"/>
      <c r="I34" s="25"/>
      <c r="J34" s="4"/>
    </row>
    <row r="35" spans="1:10" s="5" customFormat="1" ht="188.25" customHeight="1" x14ac:dyDescent="0.25">
      <c r="A35" s="4"/>
      <c r="B35" s="29">
        <v>36</v>
      </c>
      <c r="C35" s="17" t="s">
        <v>75</v>
      </c>
      <c r="D35" s="18">
        <v>500</v>
      </c>
      <c r="E35" s="4" t="s">
        <v>76</v>
      </c>
      <c r="F35" s="13">
        <v>2.9</v>
      </c>
      <c r="G35" s="20">
        <f t="shared" si="0"/>
        <v>1450</v>
      </c>
      <c r="H35" s="4"/>
      <c r="I35" s="25">
        <v>0</v>
      </c>
      <c r="J35" s="4">
        <f t="shared" si="1"/>
        <v>500</v>
      </c>
    </row>
    <row r="36" spans="1:10" s="5" customFormat="1" ht="188.25" customHeight="1" x14ac:dyDescent="0.25">
      <c r="A36" s="4"/>
      <c r="B36" s="29">
        <v>12</v>
      </c>
      <c r="C36" s="17" t="s">
        <v>77</v>
      </c>
      <c r="D36" s="18">
        <v>472</v>
      </c>
      <c r="E36" s="4" t="s">
        <v>78</v>
      </c>
      <c r="F36" s="13">
        <v>9.1999999999999993</v>
      </c>
      <c r="G36" s="20">
        <f t="shared" si="0"/>
        <v>4342.3999999999996</v>
      </c>
      <c r="H36" s="4"/>
      <c r="I36" s="25">
        <v>0</v>
      </c>
      <c r="J36" s="4">
        <f t="shared" si="1"/>
        <v>472</v>
      </c>
    </row>
    <row r="37" spans="1:10" s="5" customFormat="1" ht="188.25" customHeight="1" x14ac:dyDescent="0.25">
      <c r="A37" s="4"/>
      <c r="B37" s="29">
        <v>57</v>
      </c>
      <c r="C37" s="17" t="s">
        <v>79</v>
      </c>
      <c r="D37" s="18">
        <v>80</v>
      </c>
      <c r="E37" s="4" t="s">
        <v>80</v>
      </c>
      <c r="F37" s="13">
        <v>4.5</v>
      </c>
      <c r="G37" s="20">
        <f t="shared" si="0"/>
        <v>360</v>
      </c>
      <c r="H37" s="4"/>
      <c r="I37" s="25">
        <v>0</v>
      </c>
      <c r="J37" s="4">
        <f t="shared" si="1"/>
        <v>80</v>
      </c>
    </row>
    <row r="38" spans="1:10" s="5" customFormat="1" ht="188.25" customHeight="1" x14ac:dyDescent="0.25">
      <c r="A38" s="4"/>
      <c r="B38" s="29">
        <v>35</v>
      </c>
      <c r="C38" s="17" t="s">
        <v>81</v>
      </c>
      <c r="D38" s="18">
        <f>160+43</f>
        <v>203</v>
      </c>
      <c r="E38" s="4" t="s">
        <v>82</v>
      </c>
      <c r="F38" s="13">
        <v>3</v>
      </c>
      <c r="G38" s="20">
        <f t="shared" si="0"/>
        <v>609</v>
      </c>
      <c r="H38" s="4"/>
      <c r="I38" s="25">
        <v>0</v>
      </c>
      <c r="J38" s="4">
        <f t="shared" si="1"/>
        <v>203</v>
      </c>
    </row>
    <row r="39" spans="1:10" s="5" customFormat="1" ht="188.25" customHeight="1" x14ac:dyDescent="0.25">
      <c r="A39" s="4"/>
      <c r="B39" s="29">
        <v>75</v>
      </c>
      <c r="C39" s="17" t="s">
        <v>83</v>
      </c>
      <c r="D39" s="18">
        <f>67+1</f>
        <v>68</v>
      </c>
      <c r="E39" s="4" t="s">
        <v>84</v>
      </c>
      <c r="F39" s="13">
        <v>7</v>
      </c>
      <c r="G39" s="20">
        <f t="shared" si="0"/>
        <v>476</v>
      </c>
      <c r="H39" s="4"/>
      <c r="I39" s="25">
        <v>0</v>
      </c>
      <c r="J39" s="4">
        <f t="shared" si="1"/>
        <v>68</v>
      </c>
    </row>
    <row r="40" spans="1:10" s="5" customFormat="1" ht="188.25" customHeight="1" x14ac:dyDescent="0.25">
      <c r="A40" s="4"/>
      <c r="B40" s="29">
        <v>77</v>
      </c>
      <c r="C40" s="17" t="s">
        <v>85</v>
      </c>
      <c r="D40" s="18">
        <v>148</v>
      </c>
      <c r="E40" s="4" t="s">
        <v>86</v>
      </c>
      <c r="F40" s="13">
        <v>8.6999999999999993</v>
      </c>
      <c r="G40" s="20">
        <f t="shared" si="0"/>
        <v>1287.5999999999999</v>
      </c>
      <c r="H40" s="4"/>
      <c r="I40" s="25">
        <v>0</v>
      </c>
      <c r="J40" s="4">
        <f t="shared" si="1"/>
        <v>148</v>
      </c>
    </row>
    <row r="41" spans="1:10" s="5" customFormat="1" ht="188.25" customHeight="1" x14ac:dyDescent="0.25">
      <c r="A41" s="4"/>
      <c r="B41" s="29">
        <v>76</v>
      </c>
      <c r="C41" s="17" t="s">
        <v>87</v>
      </c>
      <c r="D41" s="18">
        <v>24</v>
      </c>
      <c r="E41" s="4" t="s">
        <v>88</v>
      </c>
      <c r="F41" s="13">
        <v>8</v>
      </c>
      <c r="G41" s="20">
        <f t="shared" si="0"/>
        <v>192</v>
      </c>
      <c r="H41" s="4"/>
      <c r="I41" s="25">
        <v>0</v>
      </c>
      <c r="J41" s="4">
        <f t="shared" si="1"/>
        <v>24</v>
      </c>
    </row>
    <row r="42" spans="1:10" s="5" customFormat="1" ht="188.25" customHeight="1" x14ac:dyDescent="0.25">
      <c r="A42" s="4"/>
      <c r="B42" s="29">
        <v>66</v>
      </c>
      <c r="C42" s="17" t="s">
        <v>89</v>
      </c>
      <c r="D42" s="18">
        <v>1080</v>
      </c>
      <c r="E42" s="4" t="s">
        <v>90</v>
      </c>
      <c r="F42" s="13">
        <v>1.35</v>
      </c>
      <c r="G42" s="20">
        <f t="shared" si="0"/>
        <v>1458</v>
      </c>
      <c r="H42" s="4"/>
      <c r="I42" s="25">
        <v>0</v>
      </c>
      <c r="J42" s="4">
        <f t="shared" si="1"/>
        <v>1080</v>
      </c>
    </row>
    <row r="43" spans="1:10" s="5" customFormat="1" ht="188.25" customHeight="1" x14ac:dyDescent="0.25">
      <c r="A43" s="4"/>
      <c r="B43" s="29">
        <v>74</v>
      </c>
      <c r="C43" s="17" t="s">
        <v>91</v>
      </c>
      <c r="D43" s="18">
        <v>432</v>
      </c>
      <c r="E43" s="4" t="s">
        <v>92</v>
      </c>
      <c r="F43" s="13">
        <v>1.1000000000000001</v>
      </c>
      <c r="G43" s="20">
        <f t="shared" si="0"/>
        <v>475.20000000000005</v>
      </c>
      <c r="H43" s="4"/>
      <c r="I43" s="25">
        <v>0</v>
      </c>
      <c r="J43" s="4">
        <f t="shared" si="1"/>
        <v>432</v>
      </c>
    </row>
    <row r="44" spans="1:10" s="5" customFormat="1" ht="188.25" customHeight="1" x14ac:dyDescent="0.25">
      <c r="A44" s="4"/>
      <c r="B44" s="29">
        <v>52</v>
      </c>
      <c r="C44" s="17" t="s">
        <v>93</v>
      </c>
      <c r="D44" s="18">
        <v>650</v>
      </c>
      <c r="E44" s="4" t="s">
        <v>94</v>
      </c>
      <c r="F44" s="13">
        <v>3.5</v>
      </c>
      <c r="G44" s="20">
        <f t="shared" si="0"/>
        <v>2275</v>
      </c>
      <c r="H44" s="4"/>
      <c r="I44" s="25">
        <v>0</v>
      </c>
      <c r="J44" s="4">
        <f t="shared" si="1"/>
        <v>650</v>
      </c>
    </row>
    <row r="45" spans="1:10" s="5" customFormat="1" ht="188.25" customHeight="1" x14ac:dyDescent="0.25">
      <c r="A45" s="4"/>
      <c r="B45" s="29">
        <v>100</v>
      </c>
      <c r="C45" s="17" t="s">
        <v>97</v>
      </c>
      <c r="D45" s="18">
        <v>432</v>
      </c>
      <c r="E45" s="4" t="s">
        <v>98</v>
      </c>
      <c r="F45" s="13">
        <v>2.2000000000000002</v>
      </c>
      <c r="G45" s="20">
        <f t="shared" si="0"/>
        <v>950.40000000000009</v>
      </c>
      <c r="H45" s="4"/>
      <c r="I45" s="25">
        <v>0</v>
      </c>
      <c r="J45" s="4">
        <f t="shared" si="1"/>
        <v>432</v>
      </c>
    </row>
    <row r="46" spans="1:10" s="5" customFormat="1" ht="188.25" customHeight="1" x14ac:dyDescent="0.25">
      <c r="A46" s="4"/>
      <c r="B46" s="29">
        <v>96</v>
      </c>
      <c r="C46" s="17" t="s">
        <v>99</v>
      </c>
      <c r="D46" s="18">
        <v>792</v>
      </c>
      <c r="E46" s="4" t="s">
        <v>100</v>
      </c>
      <c r="F46" s="13">
        <v>1.1000000000000001</v>
      </c>
      <c r="G46" s="20">
        <f t="shared" si="0"/>
        <v>871.2</v>
      </c>
      <c r="H46" s="4"/>
      <c r="I46" s="25">
        <v>0</v>
      </c>
      <c r="J46" s="4">
        <f t="shared" si="1"/>
        <v>792</v>
      </c>
    </row>
    <row r="47" spans="1:10" s="5" customFormat="1" ht="188.25" customHeight="1" x14ac:dyDescent="0.25">
      <c r="A47" s="4"/>
      <c r="B47" s="29">
        <v>86</v>
      </c>
      <c r="C47" s="17" t="s">
        <v>102</v>
      </c>
      <c r="D47" s="18">
        <v>330</v>
      </c>
      <c r="E47" s="4" t="s">
        <v>103</v>
      </c>
      <c r="F47" s="13">
        <v>3.5</v>
      </c>
      <c r="G47" s="20">
        <f t="shared" si="0"/>
        <v>1155</v>
      </c>
      <c r="H47" s="4"/>
      <c r="I47" s="25">
        <v>0</v>
      </c>
      <c r="J47" s="4">
        <f t="shared" si="1"/>
        <v>330</v>
      </c>
    </row>
    <row r="48" spans="1:10" s="5" customFormat="1" ht="188.25" customHeight="1" x14ac:dyDescent="0.25">
      <c r="A48" s="4"/>
      <c r="B48" s="29">
        <v>30</v>
      </c>
      <c r="C48" s="17" t="s">
        <v>104</v>
      </c>
      <c r="D48" s="18">
        <v>259</v>
      </c>
      <c r="E48" s="4" t="s">
        <v>105</v>
      </c>
      <c r="F48" s="13">
        <v>2.9</v>
      </c>
      <c r="G48" s="20">
        <f t="shared" si="0"/>
        <v>751.1</v>
      </c>
      <c r="H48" s="4"/>
      <c r="I48" s="25">
        <v>0</v>
      </c>
      <c r="J48" s="4">
        <f t="shared" si="1"/>
        <v>259</v>
      </c>
    </row>
    <row r="49" spans="1:10" s="5" customFormat="1" ht="188.25" customHeight="1" x14ac:dyDescent="0.25">
      <c r="A49" s="4"/>
      <c r="B49" s="29">
        <v>112</v>
      </c>
      <c r="C49" s="17" t="s">
        <v>106</v>
      </c>
      <c r="D49" s="18">
        <v>49</v>
      </c>
      <c r="E49" s="4" t="s">
        <v>107</v>
      </c>
      <c r="F49" s="13">
        <v>9.1999999999999993</v>
      </c>
      <c r="G49" s="20">
        <f t="shared" si="0"/>
        <v>450.79999999999995</v>
      </c>
      <c r="H49" s="4"/>
      <c r="I49" s="25">
        <v>0</v>
      </c>
      <c r="J49" s="4">
        <f t="shared" si="1"/>
        <v>49</v>
      </c>
    </row>
    <row r="50" spans="1:10" s="5" customFormat="1" ht="188.25" customHeight="1" x14ac:dyDescent="0.25">
      <c r="A50" s="4"/>
      <c r="B50" s="29">
        <v>115</v>
      </c>
      <c r="C50" s="17" t="s">
        <v>108</v>
      </c>
      <c r="D50" s="18">
        <v>10</v>
      </c>
      <c r="E50" s="4" t="s">
        <v>109</v>
      </c>
      <c r="F50" s="13">
        <v>1.85</v>
      </c>
      <c r="G50" s="20">
        <f t="shared" si="0"/>
        <v>18.5</v>
      </c>
      <c r="H50" s="4"/>
      <c r="I50" s="25">
        <v>0</v>
      </c>
      <c r="J50" s="4">
        <f t="shared" si="1"/>
        <v>10</v>
      </c>
    </row>
    <row r="51" spans="1:10" s="5" customFormat="1" ht="188.25" customHeight="1" x14ac:dyDescent="0.25">
      <c r="A51" s="4"/>
      <c r="B51" s="29">
        <v>118</v>
      </c>
      <c r="C51" s="17" t="s">
        <v>110</v>
      </c>
      <c r="D51" s="18">
        <v>0</v>
      </c>
      <c r="E51" s="4" t="s">
        <v>111</v>
      </c>
      <c r="F51" s="13">
        <v>2.5</v>
      </c>
      <c r="G51" s="20">
        <f t="shared" si="0"/>
        <v>0</v>
      </c>
      <c r="H51" s="4"/>
      <c r="I51" s="25">
        <v>0</v>
      </c>
      <c r="J51" s="4">
        <f t="shared" si="1"/>
        <v>0</v>
      </c>
    </row>
    <row r="52" spans="1:10" s="5" customFormat="1" ht="188.25" customHeight="1" x14ac:dyDescent="0.25">
      <c r="A52" s="4"/>
      <c r="B52" s="29"/>
      <c r="C52" s="17" t="s">
        <v>112</v>
      </c>
      <c r="D52" s="18">
        <v>99</v>
      </c>
      <c r="E52" s="4" t="s">
        <v>113</v>
      </c>
      <c r="F52" s="13">
        <v>8.5</v>
      </c>
      <c r="G52" s="20">
        <f t="shared" si="0"/>
        <v>841.5</v>
      </c>
      <c r="H52" s="4"/>
      <c r="I52" s="25"/>
      <c r="J52" s="4"/>
    </row>
    <row r="53" spans="1:10" s="5" customFormat="1" ht="188.25" customHeight="1" x14ac:dyDescent="0.25">
      <c r="A53" s="4"/>
      <c r="B53" s="29"/>
      <c r="C53" s="17" t="s">
        <v>114</v>
      </c>
      <c r="D53" s="18">
        <v>12</v>
      </c>
      <c r="E53" s="4" t="s">
        <v>115</v>
      </c>
      <c r="F53" s="13">
        <v>4.5</v>
      </c>
      <c r="G53" s="20">
        <f t="shared" si="0"/>
        <v>54</v>
      </c>
      <c r="H53" s="4"/>
      <c r="I53" s="25"/>
      <c r="J53" s="4"/>
    </row>
    <row r="54" spans="1:10" s="5" customFormat="1" ht="188.25" customHeight="1" x14ac:dyDescent="0.25">
      <c r="A54" s="4"/>
      <c r="B54" s="29"/>
      <c r="C54" s="17" t="s">
        <v>116</v>
      </c>
      <c r="D54" s="18">
        <v>15</v>
      </c>
      <c r="E54" s="4" t="s">
        <v>117</v>
      </c>
      <c r="F54" s="13">
        <v>1</v>
      </c>
      <c r="G54" s="20">
        <f t="shared" si="0"/>
        <v>15</v>
      </c>
      <c r="H54" s="4"/>
      <c r="I54" s="25"/>
      <c r="J54" s="4"/>
    </row>
    <row r="55" spans="1:10" s="5" customFormat="1" ht="188.25" customHeight="1" x14ac:dyDescent="0.25">
      <c r="A55" s="4"/>
      <c r="B55" s="29"/>
      <c r="C55" s="17" t="s">
        <v>118</v>
      </c>
      <c r="D55" s="18">
        <v>1</v>
      </c>
      <c r="E55" s="4" t="s">
        <v>119</v>
      </c>
      <c r="F55" s="13">
        <v>6</v>
      </c>
      <c r="G55" s="20">
        <f t="shared" si="0"/>
        <v>6</v>
      </c>
      <c r="H55" s="4"/>
      <c r="I55" s="25"/>
      <c r="J55" s="4"/>
    </row>
    <row r="56" spans="1:10" s="5" customFormat="1" ht="188.25" customHeight="1" x14ac:dyDescent="0.25">
      <c r="A56" s="4"/>
      <c r="B56" s="29"/>
      <c r="C56" s="17" t="s">
        <v>120</v>
      </c>
      <c r="D56" s="18">
        <v>1</v>
      </c>
      <c r="E56" s="4" t="s">
        <v>101</v>
      </c>
      <c r="F56" s="13">
        <v>8</v>
      </c>
      <c r="G56" s="20">
        <f t="shared" si="0"/>
        <v>8</v>
      </c>
      <c r="H56" s="4"/>
      <c r="I56" s="25"/>
      <c r="J56" s="4"/>
    </row>
    <row r="57" spans="1:10" s="5" customFormat="1" ht="188.25" customHeight="1" x14ac:dyDescent="0.25">
      <c r="A57" s="4"/>
      <c r="B57" s="29"/>
      <c r="C57" s="17" t="s">
        <v>121</v>
      </c>
      <c r="D57" s="18">
        <v>5</v>
      </c>
      <c r="E57" s="4" t="s">
        <v>122</v>
      </c>
      <c r="F57" s="13">
        <v>5</v>
      </c>
      <c r="G57" s="20">
        <f t="shared" si="0"/>
        <v>25</v>
      </c>
      <c r="H57" s="4"/>
      <c r="I57" s="25"/>
      <c r="J57" s="4"/>
    </row>
    <row r="58" spans="1:10" s="5" customFormat="1" ht="188.25" customHeight="1" x14ac:dyDescent="0.25">
      <c r="A58" s="4"/>
      <c r="B58" s="29"/>
      <c r="C58" s="17" t="s">
        <v>123</v>
      </c>
      <c r="D58" s="18">
        <v>2</v>
      </c>
      <c r="E58" s="4" t="s">
        <v>124</v>
      </c>
      <c r="F58" s="13">
        <v>7</v>
      </c>
      <c r="G58" s="20">
        <f t="shared" si="0"/>
        <v>14</v>
      </c>
      <c r="H58" s="4"/>
      <c r="I58" s="25"/>
      <c r="J58" s="4"/>
    </row>
    <row r="59" spans="1:10" s="5" customFormat="1" ht="188.25" customHeight="1" x14ac:dyDescent="0.25">
      <c r="A59" s="4"/>
      <c r="B59" s="29"/>
      <c r="C59" s="17" t="s">
        <v>125</v>
      </c>
      <c r="D59" s="18">
        <v>1</v>
      </c>
      <c r="E59" s="4" t="s">
        <v>126</v>
      </c>
      <c r="F59" s="13">
        <v>7</v>
      </c>
      <c r="G59" s="20">
        <f t="shared" si="0"/>
        <v>7</v>
      </c>
      <c r="H59" s="4"/>
      <c r="I59" s="25"/>
      <c r="J59" s="4"/>
    </row>
    <row r="60" spans="1:10" s="5" customFormat="1" ht="188.25" customHeight="1" x14ac:dyDescent="0.25">
      <c r="A60" s="4"/>
      <c r="B60" s="29"/>
      <c r="C60" s="17" t="s">
        <v>127</v>
      </c>
      <c r="D60" s="18">
        <v>1</v>
      </c>
      <c r="E60" s="4" t="s">
        <v>128</v>
      </c>
      <c r="F60" s="13">
        <v>3</v>
      </c>
      <c r="G60" s="20">
        <f t="shared" si="0"/>
        <v>3</v>
      </c>
      <c r="H60" s="4"/>
      <c r="I60" s="25"/>
      <c r="J60" s="4"/>
    </row>
    <row r="61" spans="1:10" s="5" customFormat="1" ht="188.25" customHeight="1" x14ac:dyDescent="0.25">
      <c r="A61" s="4"/>
      <c r="B61" s="29"/>
      <c r="C61" s="17" t="s">
        <v>129</v>
      </c>
      <c r="D61" s="18">
        <v>1</v>
      </c>
      <c r="E61" s="4" t="s">
        <v>129</v>
      </c>
      <c r="F61" s="13"/>
      <c r="G61" s="20">
        <f t="shared" si="0"/>
        <v>0</v>
      </c>
      <c r="H61" s="4"/>
      <c r="I61" s="25"/>
      <c r="J61" s="4"/>
    </row>
    <row r="62" spans="1:10" s="5" customFormat="1" ht="188.25" customHeight="1" x14ac:dyDescent="0.25">
      <c r="A62" s="4"/>
      <c r="B62" s="29"/>
      <c r="C62" s="17" t="s">
        <v>130</v>
      </c>
      <c r="D62" s="18">
        <v>2</v>
      </c>
      <c r="E62" s="4" t="s">
        <v>131</v>
      </c>
      <c r="F62" s="13">
        <v>8.1999999999999993</v>
      </c>
      <c r="G62" s="20">
        <f t="shared" si="0"/>
        <v>16.399999999999999</v>
      </c>
      <c r="H62" s="4"/>
      <c r="I62" s="25"/>
      <c r="J62" s="4"/>
    </row>
    <row r="63" spans="1:10" s="5" customFormat="1" ht="188.25" customHeight="1" x14ac:dyDescent="0.25">
      <c r="A63" s="4"/>
      <c r="B63" s="29"/>
      <c r="C63" s="17" t="s">
        <v>132</v>
      </c>
      <c r="D63" s="18">
        <v>1</v>
      </c>
      <c r="E63" s="4" t="s">
        <v>133</v>
      </c>
      <c r="F63" s="13">
        <v>6.5</v>
      </c>
      <c r="G63" s="20">
        <f t="shared" si="0"/>
        <v>6.5</v>
      </c>
      <c r="H63" s="4"/>
      <c r="I63" s="25"/>
      <c r="J63" s="4"/>
    </row>
    <row r="64" spans="1:10" s="5" customFormat="1" ht="188.25" customHeight="1" x14ac:dyDescent="0.25">
      <c r="A64" s="4"/>
      <c r="B64" s="29"/>
      <c r="C64" s="17" t="s">
        <v>134</v>
      </c>
      <c r="D64" s="18">
        <v>14</v>
      </c>
      <c r="E64" s="4" t="s">
        <v>135</v>
      </c>
      <c r="F64" s="13">
        <v>11</v>
      </c>
      <c r="G64" s="20">
        <f t="shared" si="0"/>
        <v>154</v>
      </c>
      <c r="H64" s="4"/>
      <c r="I64" s="25"/>
      <c r="J64" s="4"/>
    </row>
    <row r="65" spans="1:10" s="5" customFormat="1" ht="188.25" customHeight="1" x14ac:dyDescent="0.25">
      <c r="A65" s="4"/>
      <c r="B65" s="29"/>
      <c r="C65" s="17" t="s">
        <v>136</v>
      </c>
      <c r="D65" s="18">
        <v>2</v>
      </c>
      <c r="E65" s="4" t="s">
        <v>137</v>
      </c>
      <c r="F65" s="13">
        <v>7</v>
      </c>
      <c r="G65" s="20">
        <f t="shared" si="0"/>
        <v>14</v>
      </c>
      <c r="H65" s="4"/>
      <c r="I65" s="25"/>
      <c r="J65" s="4"/>
    </row>
    <row r="66" spans="1:10" s="5" customFormat="1" ht="188.25" customHeight="1" x14ac:dyDescent="0.25">
      <c r="A66" s="4"/>
      <c r="B66" s="29"/>
      <c r="C66" s="17" t="s">
        <v>138</v>
      </c>
      <c r="D66" s="18">
        <v>0</v>
      </c>
      <c r="E66" s="4" t="s">
        <v>140</v>
      </c>
      <c r="F66" s="13">
        <v>25</v>
      </c>
      <c r="G66" s="20">
        <f t="shared" si="0"/>
        <v>0</v>
      </c>
      <c r="H66" s="4"/>
      <c r="I66" s="25"/>
      <c r="J66" s="4"/>
    </row>
    <row r="67" spans="1:10" s="5" customFormat="1" ht="188.25" customHeight="1" x14ac:dyDescent="0.25">
      <c r="A67" s="4"/>
      <c r="B67" s="29"/>
      <c r="C67" s="17" t="s">
        <v>139</v>
      </c>
      <c r="D67" s="18">
        <v>1</v>
      </c>
      <c r="E67" s="4" t="s">
        <v>141</v>
      </c>
      <c r="F67" s="13">
        <v>27</v>
      </c>
      <c r="G67" s="20">
        <f t="shared" si="0"/>
        <v>27</v>
      </c>
      <c r="H67" s="4"/>
      <c r="I67" s="25"/>
      <c r="J67" s="4"/>
    </row>
    <row r="68" spans="1:10" s="5" customFormat="1" ht="188.25" customHeight="1" x14ac:dyDescent="0.25">
      <c r="A68" s="4"/>
      <c r="B68" s="29"/>
      <c r="C68" s="17" t="s">
        <v>142</v>
      </c>
      <c r="D68" s="18">
        <v>1</v>
      </c>
      <c r="E68" s="4" t="s">
        <v>140</v>
      </c>
      <c r="F68" s="13"/>
      <c r="G68" s="20">
        <f t="shared" si="0"/>
        <v>0</v>
      </c>
      <c r="H68" s="4"/>
      <c r="I68" s="25"/>
      <c r="J68" s="4"/>
    </row>
    <row r="69" spans="1:10" s="5" customFormat="1" ht="189.75" customHeight="1" x14ac:dyDescent="0.25">
      <c r="A69" s="4"/>
      <c r="B69" s="29"/>
      <c r="C69" s="17" t="s">
        <v>4</v>
      </c>
      <c r="D69" s="17">
        <v>138</v>
      </c>
      <c r="E69" s="4" t="s">
        <v>41</v>
      </c>
      <c r="F69" s="13">
        <v>12</v>
      </c>
      <c r="G69" s="20">
        <f t="shared" si="0"/>
        <v>1656</v>
      </c>
      <c r="H69" s="4" t="s">
        <v>44</v>
      </c>
      <c r="I69" s="25">
        <v>0</v>
      </c>
      <c r="J69" s="4">
        <f>D69-I69</f>
        <v>138</v>
      </c>
    </row>
    <row r="70" spans="1:10" ht="21" x14ac:dyDescent="0.35">
      <c r="A70" s="1"/>
      <c r="B70" s="27"/>
      <c r="C70" s="12" t="s">
        <v>14</v>
      </c>
      <c r="D70" s="12">
        <f>SUM(D2:D69)</f>
        <v>34856</v>
      </c>
      <c r="E70" s="14" t="s">
        <v>42</v>
      </c>
      <c r="F70" s="14" t="s">
        <v>17</v>
      </c>
      <c r="G70" s="21">
        <f>SUM(G2:G69)</f>
        <v>91568.049999999988</v>
      </c>
      <c r="H70" s="1"/>
      <c r="I70" s="25">
        <v>0</v>
      </c>
      <c r="J70" s="28">
        <f>SUM(J2:J69)</f>
        <v>34695</v>
      </c>
    </row>
    <row r="71" spans="1:10" s="10" customFormat="1" ht="21" x14ac:dyDescent="0.35">
      <c r="A71" s="6"/>
      <c r="B71" s="8"/>
      <c r="C71" s="8"/>
      <c r="D71" s="8"/>
      <c r="E71" s="7"/>
      <c r="F71" s="15"/>
      <c r="G71" s="22"/>
      <c r="H71" s="6"/>
      <c r="I71" s="26"/>
    </row>
    <row r="72" spans="1:10" s="10" customFormat="1" ht="21" x14ac:dyDescent="0.35">
      <c r="A72" s="6"/>
      <c r="B72" s="8"/>
      <c r="C72" s="8"/>
      <c r="D72" s="8"/>
      <c r="E72" s="7"/>
      <c r="F72" s="16"/>
      <c r="G72" s="23"/>
      <c r="H72" s="6"/>
      <c r="I72" s="26"/>
    </row>
    <row r="73" spans="1:10" s="10" customFormat="1" ht="21" x14ac:dyDescent="0.35">
      <c r="A73" s="6"/>
      <c r="B73" s="8"/>
      <c r="C73" s="8"/>
      <c r="D73" s="8"/>
      <c r="E73" s="7"/>
      <c r="F73" s="16"/>
      <c r="G73" s="23"/>
      <c r="H73" s="6"/>
      <c r="I73" s="26"/>
    </row>
    <row r="74" spans="1:10" s="10" customFormat="1" ht="21" x14ac:dyDescent="0.35">
      <c r="A74" s="6"/>
      <c r="B74" s="8"/>
      <c r="C74" s="8"/>
      <c r="D74" s="8"/>
      <c r="E74" s="7"/>
      <c r="F74" s="16"/>
      <c r="G74" s="23"/>
      <c r="H74" s="6"/>
      <c r="I74" s="26"/>
    </row>
    <row r="75" spans="1:10" s="10" customFormat="1" ht="21" x14ac:dyDescent="0.35">
      <c r="A75" s="6"/>
      <c r="B75" s="8"/>
      <c r="C75" s="8"/>
      <c r="D75" s="8"/>
      <c r="E75" s="7"/>
      <c r="F75" s="16"/>
      <c r="G75" s="23"/>
      <c r="H75" s="6"/>
      <c r="I75" s="26"/>
    </row>
    <row r="76" spans="1:10" s="10" customFormat="1" ht="21" x14ac:dyDescent="0.35">
      <c r="A76" s="6"/>
      <c r="B76" s="30"/>
      <c r="C76" s="26"/>
      <c r="D76" s="26"/>
      <c r="E76" s="7"/>
      <c r="F76" s="16"/>
      <c r="G76" s="23"/>
      <c r="H76" s="6"/>
      <c r="I76" s="26"/>
    </row>
    <row r="77" spans="1:10" s="10" customFormat="1" ht="21" x14ac:dyDescent="0.35">
      <c r="A77" s="6"/>
      <c r="B77" s="8"/>
      <c r="C77" s="8"/>
      <c r="D77" s="8"/>
      <c r="E77" s="2"/>
      <c r="F77" s="3"/>
      <c r="G77" s="3"/>
      <c r="H77" s="6"/>
      <c r="I77" s="26"/>
    </row>
    <row r="78" spans="1:10" x14ac:dyDescent="0.25">
      <c r="H78" s="1"/>
    </row>
    <row r="79" spans="1:10" x14ac:dyDescent="0.25">
      <c r="H79" s="1"/>
    </row>
    <row r="80" spans="1:10" x14ac:dyDescent="0.25">
      <c r="H80" s="1"/>
    </row>
    <row r="81" spans="8:8" x14ac:dyDescent="0.25">
      <c r="H81" s="1"/>
    </row>
    <row r="82" spans="8:8" x14ac:dyDescent="0.25">
      <c r="H82" s="1"/>
    </row>
    <row r="83" spans="8:8" x14ac:dyDescent="0.25">
      <c r="H83" s="1"/>
    </row>
    <row r="84" spans="8:8" x14ac:dyDescent="0.25">
      <c r="H84" s="1"/>
    </row>
    <row r="85" spans="8:8" x14ac:dyDescent="0.25">
      <c r="H85" s="1"/>
    </row>
    <row r="86" spans="8:8" x14ac:dyDescent="0.25">
      <c r="H86" s="1"/>
    </row>
    <row r="87" spans="8:8" x14ac:dyDescent="0.25">
      <c r="H87" s="1"/>
    </row>
    <row r="88" spans="8:8" x14ac:dyDescent="0.25">
      <c r="H88" s="1"/>
    </row>
    <row r="89" spans="8:8" x14ac:dyDescent="0.25">
      <c r="H89" s="1"/>
    </row>
    <row r="90" spans="8:8" x14ac:dyDescent="0.25">
      <c r="H90" s="1"/>
    </row>
    <row r="91" spans="8:8" x14ac:dyDescent="0.25">
      <c r="H91" s="1"/>
    </row>
    <row r="92" spans="8:8" x14ac:dyDescent="0.25">
      <c r="H92" s="1"/>
    </row>
    <row r="93" spans="8:8" x14ac:dyDescent="0.25">
      <c r="H93" s="1"/>
    </row>
    <row r="94" spans="8:8" x14ac:dyDescent="0.25">
      <c r="H94" s="1"/>
    </row>
    <row r="95" spans="8:8" x14ac:dyDescent="0.25">
      <c r="H95" s="1"/>
    </row>
    <row r="96" spans="8:8" x14ac:dyDescent="0.25">
      <c r="H96" s="1"/>
    </row>
    <row r="97" spans="8:8" x14ac:dyDescent="0.25">
      <c r="H97" s="1"/>
    </row>
    <row r="98" spans="8:8" x14ac:dyDescent="0.25">
      <c r="H98" s="1"/>
    </row>
    <row r="99" spans="8:8" x14ac:dyDescent="0.25">
      <c r="H99" s="1"/>
    </row>
    <row r="100" spans="8:8" x14ac:dyDescent="0.25">
      <c r="H100" s="1"/>
    </row>
    <row r="101" spans="8:8" x14ac:dyDescent="0.25">
      <c r="H101" s="1"/>
    </row>
    <row r="102" spans="8:8" x14ac:dyDescent="0.25">
      <c r="H102" s="1"/>
    </row>
    <row r="103" spans="8:8" x14ac:dyDescent="0.25">
      <c r="H103" s="1"/>
    </row>
    <row r="104" spans="8:8" x14ac:dyDescent="0.25">
      <c r="H104" s="1"/>
    </row>
    <row r="105" spans="8:8" x14ac:dyDescent="0.25">
      <c r="H105" s="1"/>
    </row>
    <row r="106" spans="8:8" x14ac:dyDescent="0.25">
      <c r="H106" s="1"/>
    </row>
    <row r="107" spans="8:8" x14ac:dyDescent="0.25">
      <c r="H107" s="1"/>
    </row>
    <row r="108" spans="8:8" x14ac:dyDescent="0.25">
      <c r="H108" s="1"/>
    </row>
    <row r="109" spans="8:8" x14ac:dyDescent="0.25">
      <c r="H109" s="1"/>
    </row>
    <row r="110" spans="8:8" x14ac:dyDescent="0.25">
      <c r="H110" s="1"/>
    </row>
    <row r="111" spans="8:8" x14ac:dyDescent="0.25">
      <c r="H111" s="1"/>
    </row>
    <row r="112" spans="8:8" x14ac:dyDescent="0.25">
      <c r="H112" s="1"/>
    </row>
    <row r="113" spans="8:8" x14ac:dyDescent="0.25">
      <c r="H113" s="1"/>
    </row>
    <row r="114" spans="8:8" x14ac:dyDescent="0.25">
      <c r="H114" s="1"/>
    </row>
    <row r="115" spans="8:8" x14ac:dyDescent="0.25">
      <c r="H115" s="1"/>
    </row>
    <row r="116" spans="8:8" x14ac:dyDescent="0.25">
      <c r="H116" s="1"/>
    </row>
    <row r="117" spans="8:8" x14ac:dyDescent="0.25">
      <c r="H117" s="1"/>
    </row>
    <row r="118" spans="8:8" x14ac:dyDescent="0.25">
      <c r="H118" s="1"/>
    </row>
    <row r="119" spans="8:8" x14ac:dyDescent="0.25">
      <c r="H119" s="1"/>
    </row>
    <row r="120" spans="8:8" x14ac:dyDescent="0.25">
      <c r="H120" s="1"/>
    </row>
    <row r="121" spans="8:8" x14ac:dyDescent="0.25">
      <c r="H121" s="1"/>
    </row>
    <row r="122" spans="8:8" x14ac:dyDescent="0.25">
      <c r="H122" s="1"/>
    </row>
    <row r="123" spans="8:8" x14ac:dyDescent="0.25">
      <c r="H123" s="1"/>
    </row>
    <row r="124" spans="8:8" x14ac:dyDescent="0.25">
      <c r="H124" s="1"/>
    </row>
    <row r="125" spans="8:8" x14ac:dyDescent="0.25">
      <c r="H125" s="1"/>
    </row>
    <row r="126" spans="8:8" x14ac:dyDescent="0.25">
      <c r="H126" s="1"/>
    </row>
    <row r="127" spans="8:8" x14ac:dyDescent="0.25">
      <c r="H127" s="1"/>
    </row>
    <row r="128" spans="8:8" x14ac:dyDescent="0.25">
      <c r="H128" s="1"/>
    </row>
    <row r="129" spans="8:8" x14ac:dyDescent="0.25">
      <c r="H129" s="1"/>
    </row>
    <row r="130" spans="8:8" x14ac:dyDescent="0.25">
      <c r="H130" s="1"/>
    </row>
    <row r="131" spans="8:8" x14ac:dyDescent="0.25">
      <c r="H131" s="1"/>
    </row>
    <row r="132" spans="8:8" x14ac:dyDescent="0.25">
      <c r="H132" s="1"/>
    </row>
    <row r="133" spans="8:8" x14ac:dyDescent="0.25">
      <c r="H133" s="1"/>
    </row>
    <row r="134" spans="8:8" x14ac:dyDescent="0.25">
      <c r="H134" s="1"/>
    </row>
    <row r="135" spans="8:8" x14ac:dyDescent="0.25">
      <c r="H135" s="1"/>
    </row>
    <row r="136" spans="8:8" x14ac:dyDescent="0.25">
      <c r="H136" s="1"/>
    </row>
    <row r="137" spans="8:8" x14ac:dyDescent="0.25">
      <c r="H137" s="1"/>
    </row>
    <row r="138" spans="8:8" x14ac:dyDescent="0.25">
      <c r="H138" s="1"/>
    </row>
    <row r="139" spans="8:8" x14ac:dyDescent="0.25">
      <c r="H139" s="1"/>
    </row>
    <row r="140" spans="8:8" x14ac:dyDescent="0.25">
      <c r="H140" s="1"/>
    </row>
    <row r="141" spans="8:8" x14ac:dyDescent="0.25">
      <c r="H141" s="1"/>
    </row>
    <row r="142" spans="8:8" x14ac:dyDescent="0.25">
      <c r="H142" s="1"/>
    </row>
    <row r="143" spans="8:8" x14ac:dyDescent="0.25">
      <c r="H143" s="1"/>
    </row>
    <row r="144" spans="8:8" x14ac:dyDescent="0.25">
      <c r="H144" s="1"/>
    </row>
    <row r="145" spans="8:8" x14ac:dyDescent="0.25">
      <c r="H145" s="1"/>
    </row>
    <row r="146" spans="8:8" x14ac:dyDescent="0.25">
      <c r="H146" s="1"/>
    </row>
    <row r="147" spans="8:8" x14ac:dyDescent="0.25">
      <c r="H147" s="1"/>
    </row>
    <row r="148" spans="8:8" x14ac:dyDescent="0.25">
      <c r="H148" s="1"/>
    </row>
    <row r="149" spans="8:8" x14ac:dyDescent="0.25">
      <c r="H149" s="1"/>
    </row>
    <row r="150" spans="8:8" x14ac:dyDescent="0.25">
      <c r="H150" s="1"/>
    </row>
    <row r="151" spans="8:8" x14ac:dyDescent="0.25">
      <c r="H151" s="1"/>
    </row>
    <row r="152" spans="8:8" x14ac:dyDescent="0.25">
      <c r="H152" s="1"/>
    </row>
    <row r="153" spans="8:8" x14ac:dyDescent="0.25">
      <c r="H153" s="1"/>
    </row>
    <row r="154" spans="8:8" x14ac:dyDescent="0.25">
      <c r="H154" s="1"/>
    </row>
    <row r="155" spans="8:8" x14ac:dyDescent="0.25">
      <c r="H155" s="1"/>
    </row>
    <row r="156" spans="8:8" x14ac:dyDescent="0.25">
      <c r="H156" s="1"/>
    </row>
    <row r="157" spans="8:8" x14ac:dyDescent="0.25">
      <c r="H157" s="1"/>
    </row>
    <row r="158" spans="8:8" x14ac:dyDescent="0.25">
      <c r="H158" s="1"/>
    </row>
    <row r="159" spans="8:8" x14ac:dyDescent="0.25">
      <c r="H159" s="1"/>
    </row>
    <row r="160" spans="8:8" x14ac:dyDescent="0.25">
      <c r="H160" s="1"/>
    </row>
    <row r="161" spans="8:8" x14ac:dyDescent="0.25">
      <c r="H161" s="1"/>
    </row>
    <row r="162" spans="8:8" x14ac:dyDescent="0.25">
      <c r="H162" s="1"/>
    </row>
    <row r="163" spans="8:8" x14ac:dyDescent="0.25">
      <c r="H163" s="1"/>
    </row>
    <row r="164" spans="8:8" x14ac:dyDescent="0.25">
      <c r="H164" s="1"/>
    </row>
    <row r="165" spans="8:8" x14ac:dyDescent="0.25">
      <c r="H165" s="1"/>
    </row>
    <row r="166" spans="8:8" x14ac:dyDescent="0.25">
      <c r="H166" s="1"/>
    </row>
    <row r="167" spans="8:8" x14ac:dyDescent="0.25">
      <c r="H167" s="1"/>
    </row>
    <row r="168" spans="8:8" x14ac:dyDescent="0.25">
      <c r="H168" s="1"/>
    </row>
    <row r="169" spans="8:8" x14ac:dyDescent="0.25">
      <c r="H169" s="1"/>
    </row>
    <row r="170" spans="8:8" x14ac:dyDescent="0.25">
      <c r="H170" s="1"/>
    </row>
    <row r="171" spans="8:8" x14ac:dyDescent="0.25">
      <c r="H171" s="1"/>
    </row>
    <row r="172" spans="8:8" x14ac:dyDescent="0.25">
      <c r="H172" s="1"/>
    </row>
    <row r="173" spans="8:8" x14ac:dyDescent="0.25">
      <c r="H173" s="1"/>
    </row>
    <row r="174" spans="8:8" x14ac:dyDescent="0.25">
      <c r="H174" s="1"/>
    </row>
    <row r="175" spans="8:8" x14ac:dyDescent="0.25">
      <c r="H175" s="1"/>
    </row>
    <row r="176" spans="8:8" x14ac:dyDescent="0.25">
      <c r="H176" s="1"/>
    </row>
    <row r="177" spans="8:8" x14ac:dyDescent="0.25">
      <c r="H177" s="1"/>
    </row>
    <row r="178" spans="8:8" x14ac:dyDescent="0.25">
      <c r="H178" s="1"/>
    </row>
    <row r="179" spans="8:8" x14ac:dyDescent="0.25">
      <c r="H179" s="1"/>
    </row>
    <row r="180" spans="8:8" x14ac:dyDescent="0.25">
      <c r="H180" s="1"/>
    </row>
    <row r="181" spans="8:8" x14ac:dyDescent="0.25">
      <c r="H181" s="1"/>
    </row>
    <row r="182" spans="8:8" x14ac:dyDescent="0.25">
      <c r="H182" s="1"/>
    </row>
    <row r="183" spans="8:8" x14ac:dyDescent="0.25">
      <c r="H183" s="1"/>
    </row>
    <row r="184" spans="8:8" x14ac:dyDescent="0.25">
      <c r="H184" s="1"/>
    </row>
    <row r="185" spans="8:8" x14ac:dyDescent="0.25">
      <c r="H185" s="1"/>
    </row>
    <row r="186" spans="8:8" x14ac:dyDescent="0.25">
      <c r="H186" s="1"/>
    </row>
    <row r="187" spans="8:8" x14ac:dyDescent="0.25">
      <c r="H187" s="1"/>
    </row>
    <row r="188" spans="8:8" x14ac:dyDescent="0.25">
      <c r="H188" s="1"/>
    </row>
    <row r="189" spans="8:8" x14ac:dyDescent="0.25">
      <c r="H189" s="1"/>
    </row>
    <row r="190" spans="8:8" x14ac:dyDescent="0.25">
      <c r="H190" s="1"/>
    </row>
    <row r="191" spans="8:8" x14ac:dyDescent="0.25">
      <c r="H191" s="1"/>
    </row>
    <row r="192" spans="8:8" x14ac:dyDescent="0.25">
      <c r="H192" s="1"/>
    </row>
    <row r="193" spans="8:8" x14ac:dyDescent="0.25">
      <c r="H193" s="1"/>
    </row>
    <row r="194" spans="8:8" x14ac:dyDescent="0.25">
      <c r="H194" s="1"/>
    </row>
    <row r="195" spans="8:8" x14ac:dyDescent="0.25">
      <c r="H195" s="1"/>
    </row>
    <row r="196" spans="8:8" x14ac:dyDescent="0.25">
      <c r="H196" s="1"/>
    </row>
    <row r="197" spans="8:8" x14ac:dyDescent="0.25">
      <c r="H197" s="1"/>
    </row>
    <row r="198" spans="8:8" x14ac:dyDescent="0.25">
      <c r="H198" s="1"/>
    </row>
    <row r="199" spans="8:8" x14ac:dyDescent="0.25">
      <c r="H199" s="1"/>
    </row>
    <row r="200" spans="8:8" x14ac:dyDescent="0.25">
      <c r="H200" s="1"/>
    </row>
    <row r="201" spans="8:8" x14ac:dyDescent="0.25">
      <c r="H201" s="1"/>
    </row>
    <row r="202" spans="8:8" x14ac:dyDescent="0.25">
      <c r="H202" s="1"/>
    </row>
    <row r="203" spans="8:8" x14ac:dyDescent="0.25">
      <c r="H203" s="1"/>
    </row>
    <row r="204" spans="8:8" x14ac:dyDescent="0.25">
      <c r="H204" s="1"/>
    </row>
    <row r="205" spans="8:8" x14ac:dyDescent="0.25">
      <c r="H205" s="1"/>
    </row>
    <row r="206" spans="8:8" x14ac:dyDescent="0.25">
      <c r="H206" s="1"/>
    </row>
    <row r="207" spans="8:8" x14ac:dyDescent="0.25">
      <c r="H207" s="1"/>
    </row>
    <row r="208" spans="8:8" x14ac:dyDescent="0.25">
      <c r="H208" s="1"/>
    </row>
    <row r="209" spans="8:8" x14ac:dyDescent="0.25">
      <c r="H209" s="1"/>
    </row>
    <row r="210" spans="8:8" x14ac:dyDescent="0.25">
      <c r="H210" s="1"/>
    </row>
    <row r="211" spans="8:8" x14ac:dyDescent="0.25">
      <c r="H211" s="1"/>
    </row>
    <row r="212" spans="8:8" x14ac:dyDescent="0.25">
      <c r="H212" s="1"/>
    </row>
    <row r="213" spans="8:8" x14ac:dyDescent="0.25">
      <c r="H213" s="1"/>
    </row>
    <row r="214" spans="8:8" x14ac:dyDescent="0.25">
      <c r="H214" s="1"/>
    </row>
    <row r="215" spans="8:8" x14ac:dyDescent="0.25">
      <c r="H215" s="1"/>
    </row>
    <row r="216" spans="8:8" x14ac:dyDescent="0.25">
      <c r="H216" s="1"/>
    </row>
    <row r="217" spans="8:8" x14ac:dyDescent="0.25">
      <c r="H217" s="1"/>
    </row>
    <row r="218" spans="8:8" x14ac:dyDescent="0.25">
      <c r="H218" s="1"/>
    </row>
    <row r="219" spans="8:8" x14ac:dyDescent="0.25">
      <c r="H219" s="1"/>
    </row>
    <row r="220" spans="8:8" x14ac:dyDescent="0.25">
      <c r="H220" s="1"/>
    </row>
    <row r="221" spans="8:8" x14ac:dyDescent="0.25">
      <c r="H221" s="1"/>
    </row>
    <row r="222" spans="8:8" x14ac:dyDescent="0.25">
      <c r="H222" s="1"/>
    </row>
    <row r="223" spans="8:8" x14ac:dyDescent="0.25">
      <c r="H223" s="1"/>
    </row>
    <row r="224" spans="8:8" x14ac:dyDescent="0.25">
      <c r="H224" s="1"/>
    </row>
    <row r="225" spans="8:8" x14ac:dyDescent="0.25">
      <c r="H225" s="1"/>
    </row>
    <row r="226" spans="8:8" x14ac:dyDescent="0.25">
      <c r="H226" s="1"/>
    </row>
    <row r="227" spans="8:8" x14ac:dyDescent="0.25">
      <c r="H227" s="1"/>
    </row>
    <row r="228" spans="8:8" x14ac:dyDescent="0.25">
      <c r="H228" s="1"/>
    </row>
    <row r="229" spans="8:8" x14ac:dyDescent="0.25">
      <c r="H229" s="1"/>
    </row>
    <row r="230" spans="8:8" x14ac:dyDescent="0.25">
      <c r="H230" s="1"/>
    </row>
    <row r="231" spans="8:8" x14ac:dyDescent="0.25">
      <c r="H231" s="1"/>
    </row>
    <row r="232" spans="8:8" x14ac:dyDescent="0.25">
      <c r="H232" s="1"/>
    </row>
    <row r="233" spans="8:8" x14ac:dyDescent="0.25">
      <c r="H233" s="1"/>
    </row>
    <row r="234" spans="8:8" x14ac:dyDescent="0.25">
      <c r="H234" s="1"/>
    </row>
    <row r="235" spans="8:8" x14ac:dyDescent="0.25">
      <c r="H235" s="1"/>
    </row>
    <row r="236" spans="8:8" x14ac:dyDescent="0.25">
      <c r="H236" s="1"/>
    </row>
    <row r="237" spans="8:8" x14ac:dyDescent="0.25">
      <c r="H237" s="1"/>
    </row>
    <row r="238" spans="8:8" x14ac:dyDescent="0.25">
      <c r="H238" s="1"/>
    </row>
    <row r="239" spans="8:8" x14ac:dyDescent="0.25">
      <c r="H239" s="1"/>
    </row>
    <row r="240" spans="8:8" x14ac:dyDescent="0.25">
      <c r="H240" s="1"/>
    </row>
    <row r="241" spans="8:8" x14ac:dyDescent="0.25">
      <c r="H241" s="1"/>
    </row>
    <row r="242" spans="8:8" x14ac:dyDescent="0.25">
      <c r="H242" s="1"/>
    </row>
    <row r="243" spans="8:8" x14ac:dyDescent="0.25">
      <c r="H243" s="1"/>
    </row>
    <row r="244" spans="8:8" x14ac:dyDescent="0.25">
      <c r="H244" s="1"/>
    </row>
    <row r="245" spans="8:8" x14ac:dyDescent="0.25">
      <c r="H245" s="1"/>
    </row>
    <row r="246" spans="8:8" x14ac:dyDescent="0.25">
      <c r="H246" s="1"/>
    </row>
    <row r="247" spans="8:8" x14ac:dyDescent="0.25">
      <c r="H247" s="1"/>
    </row>
    <row r="248" spans="8:8" x14ac:dyDescent="0.25">
      <c r="H248" s="1"/>
    </row>
    <row r="249" spans="8:8" x14ac:dyDescent="0.25">
      <c r="H249" s="1"/>
    </row>
    <row r="250" spans="8:8" x14ac:dyDescent="0.25">
      <c r="H250" s="1"/>
    </row>
    <row r="251" spans="8:8" x14ac:dyDescent="0.25">
      <c r="H251" s="1"/>
    </row>
    <row r="252" spans="8:8" x14ac:dyDescent="0.25">
      <c r="H252" s="1"/>
    </row>
    <row r="253" spans="8:8" x14ac:dyDescent="0.25">
      <c r="H253" s="1"/>
    </row>
    <row r="254" spans="8:8" x14ac:dyDescent="0.25">
      <c r="H254" s="1"/>
    </row>
    <row r="255" spans="8:8" x14ac:dyDescent="0.25">
      <c r="H255" s="1"/>
    </row>
    <row r="256" spans="8:8" x14ac:dyDescent="0.25">
      <c r="H256" s="1"/>
    </row>
    <row r="257" spans="8:8" x14ac:dyDescent="0.25">
      <c r="H257" s="1"/>
    </row>
    <row r="258" spans="8:8" x14ac:dyDescent="0.25">
      <c r="H258" s="1"/>
    </row>
    <row r="259" spans="8:8" x14ac:dyDescent="0.25">
      <c r="H259" s="1"/>
    </row>
    <row r="260" spans="8:8" x14ac:dyDescent="0.25">
      <c r="H260" s="1"/>
    </row>
    <row r="261" spans="8:8" x14ac:dyDescent="0.25">
      <c r="H261" s="1"/>
    </row>
    <row r="262" spans="8:8" x14ac:dyDescent="0.25">
      <c r="H262" s="1"/>
    </row>
    <row r="263" spans="8:8" x14ac:dyDescent="0.25">
      <c r="H263" s="1"/>
    </row>
    <row r="264" spans="8:8" x14ac:dyDescent="0.25">
      <c r="H264" s="1"/>
    </row>
    <row r="265" spans="8:8" x14ac:dyDescent="0.25">
      <c r="H265" s="1"/>
    </row>
    <row r="266" spans="8:8" x14ac:dyDescent="0.25">
      <c r="H266" s="1"/>
    </row>
    <row r="267" spans="8:8" x14ac:dyDescent="0.25">
      <c r="H267" s="1"/>
    </row>
    <row r="268" spans="8:8" x14ac:dyDescent="0.25">
      <c r="H268" s="1"/>
    </row>
    <row r="269" spans="8:8" x14ac:dyDescent="0.25">
      <c r="H269" s="1"/>
    </row>
    <row r="270" spans="8:8" x14ac:dyDescent="0.25">
      <c r="H270" s="1"/>
    </row>
    <row r="271" spans="8:8" x14ac:dyDescent="0.25">
      <c r="H271" s="1"/>
    </row>
    <row r="272" spans="8:8" x14ac:dyDescent="0.25">
      <c r="H272" s="1"/>
    </row>
    <row r="273" spans="8:8" x14ac:dyDescent="0.25">
      <c r="H273" s="1"/>
    </row>
    <row r="274" spans="8:8" x14ac:dyDescent="0.25">
      <c r="H274" s="1"/>
    </row>
    <row r="275" spans="8:8" x14ac:dyDescent="0.25">
      <c r="H275" s="1"/>
    </row>
    <row r="276" spans="8:8" x14ac:dyDescent="0.25">
      <c r="H276" s="1"/>
    </row>
    <row r="277" spans="8:8" x14ac:dyDescent="0.25">
      <c r="H277" s="1"/>
    </row>
    <row r="278" spans="8:8" x14ac:dyDescent="0.25">
      <c r="H278" s="1"/>
    </row>
    <row r="279" spans="8:8" x14ac:dyDescent="0.25">
      <c r="H279" s="1"/>
    </row>
    <row r="280" spans="8:8" x14ac:dyDescent="0.25">
      <c r="H280" s="1"/>
    </row>
    <row r="281" spans="8:8" x14ac:dyDescent="0.25">
      <c r="H281" s="1"/>
    </row>
  </sheetData>
  <phoneticPr fontId="0" type="noConversion"/>
  <pageMargins left="0.23622047244094491" right="0.23622047244094491" top="0.74803149606299213" bottom="0.74803149606299213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0.7109375" defaultRowHeight="15" x14ac:dyDescent="0.25"/>
  <sheetData/>
  <phoneticPr fontId="0" type="noConversion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0.7109375" defaultRowHeight="15" x14ac:dyDescent="0.25"/>
  <sheetData/>
  <phoneticPr fontId="0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2019-10-16T08:15:41Z</dcterms:created>
  <dcterms:modified xsi:type="dcterms:W3CDTF">2019-10-18T07:50:49Z</dcterms:modified>
</cp:coreProperties>
</file>